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updateLinks="never" defaultThemeVersion="166925"/>
  <mc:AlternateContent xmlns:mc="http://schemas.openxmlformats.org/markup-compatibility/2006">
    <mc:Choice Requires="x15">
      <x15ac:absPath xmlns:x15ac="http://schemas.microsoft.com/office/spreadsheetml/2010/11/ac" url="https://jsurveykaiin01-my.sharepoint.com/personal/admin_jsurveykaiin01_onmicrosoft_com/Documents/小川/G空間関連/2023年フォーラム/CPD/"/>
    </mc:Choice>
  </mc:AlternateContent>
  <xr:revisionPtr revIDLastSave="214" documentId="14_{8D3D6FFE-9B46-4F58-A1CD-9DE2D86264CB}" xr6:coauthVersionLast="47" xr6:coauthVersionMax="47" xr10:uidLastSave="{F6BEF62A-97B4-4F2D-9507-B9C5D3B31245}"/>
  <workbookProtection workbookAlgorithmName="SHA-512" workbookHashValue="sLdWNycDCkIws/cR7W0RT49YMVW0ITsFKLzg9//O7yR1tFPfBl5EbSpW0+qYtY39cqLqjKmua+pKYD6NVjFkGg==" workbookSaltValue="i2uYGLdZo9FQgBa2nP98lw==" workbookSpinCount="100000" lockStructure="1"/>
  <bookViews>
    <workbookView xWindow="-120" yWindow="-120" windowWidth="28110" windowHeight="16440" xr2:uid="{F9FD5008-0849-4D89-A385-5121D1C5828F}"/>
  </bookViews>
  <sheets>
    <sheet name="申請書" sheetId="1" r:id="rId1"/>
    <sheet name="オンライン開催" sheetId="2" r:id="rId2"/>
    <sheet name="実地開催" sheetId="5" r:id="rId3"/>
    <sheet name="オンライン開催動画リスト" sheetId="9" r:id="rId4"/>
    <sheet name="(非表示)リスト2023" sheetId="8" state="hidden" r:id="rId5"/>
  </sheets>
  <externalReferences>
    <externalReference r:id="rId6"/>
    <externalReference r:id="rId7"/>
  </externalReferences>
  <definedNames>
    <definedName name="ESRIジャパン株式会社">[1]!テーブル5[ESRIジャパン株式会社]</definedName>
    <definedName name="G空間情報センター">[1]!テーブル17[G空間情報センター]</definedName>
    <definedName name="アジア航測株式会社">[1]!テーブル4[アジア航測株式会社]</definedName>
    <definedName name="あっとクリエーション株式会社">[1]!テーブル1[あっとクリエーション株式会社]</definedName>
    <definedName name="ソフトバンク株式会社">[1]!テーブル12[ソフトバンク株式会社]</definedName>
    <definedName name="リーグルジャパン株式会社">[1]!テーブル8[リーグルジャパン株式会社]</definedName>
    <definedName name="一般財団法人日本地図センター">[1]!テーブル16[一般財団法人日本地図センター]</definedName>
    <definedName name="一般社団法人日本測量機器工業会">[1]!テーブル18[一般社団法人日本測量機器工業会]</definedName>
    <definedName name="株式会社サテライトイメージマーケティング">[1]!テーブル14[株式会社サテライトイメージマーケティング]</definedName>
    <definedName name="株式会社デバイスワークス・北海道技建株式会社">[1]!テーブル13[株式会社デバイスワークス・北海道技建株式会社]</definedName>
    <definedName name="株式会社パスコ">[1]!テーブル7[株式会社パスコ]</definedName>
    <definedName name="株式会社ビィーシステム">[1]!テーブル15[株式会社ビィーシステム　]</definedName>
    <definedName name="株式会社みるくる">[1]!テーブル2[株式会社みるくる]</definedName>
    <definedName name="国際航業株式会社">[1]!テーブル11[国際航業株式会社]</definedName>
    <definedName name="国土交通省">[1]!テーブル9[国土交通省]</definedName>
    <definedName name="出展者">'[1](非表示)リスト (2)2021'!$B$1:$Q$1</definedName>
    <definedName name="出展者名">'[2]リスデータ(このシートは隠します）'!$A$1:$AF$1</definedName>
    <definedName name="小間№1_あっとクリエーション株式会社">'[1](非表示)リスト (2)2021'!$B$2:$B$5</definedName>
    <definedName name="小間№10_株式会社パスコ">'[1](非表示)リスト (2)2021'!$G$2:$G$5</definedName>
    <definedName name="小間№11_リーグルジャパン株式会社">'[1](非表示)リスト (2)2021'!$H$2:$H$5</definedName>
    <definedName name="小間№12_国土交通省">'[1](非表示)リスト (2)2021'!$I$2:$I$5</definedName>
    <definedName name="小間№13_国際航業株式会社">'[1](非表示)リスト (2)2021'!$J$2:$J$5</definedName>
    <definedName name="小間№17_ソフトバンク株式会社">'[1](非表示)リスト (2)2021'!$K$2:$K$5</definedName>
    <definedName name="小間№18_株式会社デバイスワークス・北海道技建株式会社">'[1](非表示)リスト (2)2021'!$L$2:$L$5</definedName>
    <definedName name="小間№19_株式会社サテライトイメージマーケティング">'[1](非表示)リスト (2)2021'!$M$2:$M$5</definedName>
    <definedName name="小間№1株式会社ブログウォッチャー">小間№1ソフトバンク株式会社[小間№1株式会社ブログウォッチャー]</definedName>
    <definedName name="小間№2_株式会社みるくる">'[1](非表示)リスト (2)2021'!$C$2:$C$5</definedName>
    <definedName name="小間№21_株式会社ビィーシステム">'[1](非表示)リスト (2)2021'!$N$2:$N$5</definedName>
    <definedName name="小間№22_一般財団法人日本地図センター">'[1](非表示)リスト (2)2021'!$O$2:$O$5</definedName>
    <definedName name="小間№23_G空間情報センター">'[1](非表示)リスト (2)2021'!$P$2:$P$5</definedName>
    <definedName name="小間№24_一般社団法人日本測量機器工業会">'[1](非表示)リスト (2)2021'!$Q$2:$Q$5</definedName>
    <definedName name="小間№4_アジア航測株式会社">'[1](非表示)リスト (2)2021'!$D$2:$D$5</definedName>
    <definedName name="小間№5_ESRIジャパン株式会社">'[1](非表示)リスト (2)2021'!$E$2:$E$5</definedName>
    <definedName name="小間№7_朝日航洋株式会社">'[1](非表示)リスト (2)2021'!$F$2:$F$5</definedName>
    <definedName name="朝日航洋株式会社">[1]!テーブル6[朝日航洋株式会社]</definedName>
    <definedName name="動画リスト">'[1](非表示)リスト (2)2021'!$A$8:$F$32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2" i="2" l="1"/>
  <c r="C121" i="2"/>
  <c r="C116" i="2"/>
  <c r="C115" i="2"/>
  <c r="C110" i="2"/>
  <c r="C109" i="2"/>
  <c r="C104" i="2"/>
  <c r="C103" i="2"/>
  <c r="C98" i="2"/>
  <c r="C97" i="2"/>
  <c r="C92" i="2"/>
  <c r="C91" i="2"/>
  <c r="C86" i="2"/>
  <c r="C85" i="2"/>
  <c r="C80" i="2"/>
  <c r="C79" i="2"/>
  <c r="C74" i="2"/>
  <c r="C73" i="2"/>
  <c r="C68" i="2"/>
  <c r="C67" i="2"/>
  <c r="C62" i="2"/>
  <c r="C61" i="2"/>
  <c r="C56" i="2"/>
  <c r="C55" i="2"/>
  <c r="C50" i="2"/>
  <c r="C49" i="2"/>
  <c r="C44" i="2"/>
  <c r="C43" i="2"/>
  <c r="C38" i="2"/>
  <c r="C37" i="2"/>
  <c r="C32" i="2"/>
  <c r="C31" i="2"/>
  <c r="C26" i="2"/>
  <c r="C25" i="2"/>
  <c r="C20" i="2"/>
  <c r="C19" i="2"/>
  <c r="C14" i="2"/>
  <c r="C13" i="2"/>
  <c r="C7" i="2"/>
  <c r="C8" i="2"/>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2" i="8"/>
  <c r="D124" i="2" l="1"/>
  <c r="J24" i="2"/>
  <c r="D118" i="2"/>
  <c r="J23" i="2"/>
  <c r="D112" i="2"/>
  <c r="J22" i="2"/>
  <c r="D106" i="2"/>
  <c r="J21" i="2"/>
  <c r="D100" i="2"/>
  <c r="J20" i="2"/>
  <c r="D8" i="5" l="1"/>
  <c r="D12" i="5"/>
  <c r="D10" i="5"/>
  <c r="D6" i="5"/>
  <c r="D94" i="2"/>
  <c r="J19" i="2"/>
  <c r="D88" i="2"/>
  <c r="J18" i="2"/>
  <c r="D82" i="2"/>
  <c r="J17" i="2"/>
  <c r="D76" i="2"/>
  <c r="J16" i="2"/>
  <c r="D70" i="2"/>
  <c r="J15" i="2"/>
  <c r="D64" i="2"/>
  <c r="J14" i="2"/>
  <c r="D58" i="2"/>
  <c r="J13" i="2"/>
  <c r="D52" i="2"/>
  <c r="J12" i="2"/>
  <c r="D46" i="2"/>
  <c r="J11" i="2"/>
  <c r="D40" i="2"/>
  <c r="J10" i="2"/>
  <c r="D34" i="2"/>
  <c r="J9" i="2"/>
  <c r="D28" i="2"/>
  <c r="J8" i="2"/>
  <c r="D22" i="2"/>
  <c r="J7" i="2"/>
  <c r="D16" i="2"/>
  <c r="J6" i="2"/>
  <c r="J5" i="2"/>
  <c r="J25" i="2" l="1"/>
  <c r="E1" i="2" s="1"/>
  <c r="G1" i="5"/>
  <c r="D10" i="2"/>
  <c r="E2" i="2" l="1"/>
  <c r="H2" i="1" s="1"/>
</calcChain>
</file>

<file path=xl/sharedStrings.xml><?xml version="1.0" encoding="utf-8"?>
<sst xmlns="http://schemas.openxmlformats.org/spreadsheetml/2006/main" count="506" uniqueCount="292">
  <si>
    <r>
      <t>オレンジと青の網掛け部分をご入力ください。</t>
    </r>
    <r>
      <rPr>
        <sz val="11"/>
        <color rgb="FFFF0000"/>
        <rFont val="Meiryo UI"/>
        <family val="3"/>
        <charset val="128"/>
      </rPr>
      <t>（回答必須）</t>
    </r>
    <rPh sb="5" eb="6">
      <t>アオ</t>
    </rPh>
    <rPh sb="7" eb="9">
      <t>アミカ</t>
    </rPh>
    <rPh sb="10" eb="12">
      <t>ブブン</t>
    </rPh>
    <rPh sb="14" eb="16">
      <t>ニュウリョク</t>
    </rPh>
    <rPh sb="22" eb="24">
      <t>カイトウ</t>
    </rPh>
    <rPh sb="24" eb="26">
      <t>ヒッス</t>
    </rPh>
    <phoneticPr fontId="6"/>
  </si>
  <si>
    <t>オレンジ：直接入力　　青：プルダウンから選択</t>
    <rPh sb="5" eb="7">
      <t>チョクセツ</t>
    </rPh>
    <rPh sb="7" eb="9">
      <t>ニュウリョク</t>
    </rPh>
    <rPh sb="11" eb="12">
      <t>アオ</t>
    </rPh>
    <rPh sb="20" eb="22">
      <t>センタク</t>
    </rPh>
    <phoneticPr fontId="6"/>
  </si>
  <si>
    <t>①氏名</t>
    <rPh sb="1" eb="3">
      <t>シメイ</t>
    </rPh>
    <phoneticPr fontId="6"/>
  </si>
  <si>
    <t>②フリガナ</t>
    <phoneticPr fontId="6"/>
  </si>
  <si>
    <t>③所属名</t>
    <rPh sb="1" eb="4">
      <t>ショゾクメイ</t>
    </rPh>
    <phoneticPr fontId="6"/>
  </si>
  <si>
    <t>④メールアドレス</t>
    <phoneticPr fontId="6"/>
  </si>
  <si>
    <t>⑤電話番号</t>
    <rPh sb="1" eb="5">
      <t>デンワバンゴウ</t>
    </rPh>
    <phoneticPr fontId="6"/>
  </si>
  <si>
    <t>(年/月/日）</t>
    <rPh sb="1" eb="2">
      <t>ネン</t>
    </rPh>
    <rPh sb="3" eb="4">
      <t>ツキ</t>
    </rPh>
    <rPh sb="5" eb="6">
      <t>ヒ</t>
    </rPh>
    <phoneticPr fontId="6"/>
  </si>
  <si>
    <t>【提出先】</t>
    <rPh sb="1" eb="3">
      <t>テイシュツ</t>
    </rPh>
    <rPh sb="3" eb="4">
      <t>サキ</t>
    </rPh>
    <phoneticPr fontId="6"/>
  </si>
  <si>
    <t>地理空間情報フォーラム運営事務局</t>
    <rPh sb="0" eb="6">
      <t>チリクウカンジョウホウ</t>
    </rPh>
    <rPh sb="11" eb="16">
      <t>ウンエイジムキョク</t>
    </rPh>
    <phoneticPr fontId="6"/>
  </si>
  <si>
    <t>メール件名：</t>
    <rPh sb="3" eb="5">
      <t>ケンメイ</t>
    </rPh>
    <phoneticPr fontId="6"/>
  </si>
  <si>
    <t>提出先mail:</t>
    <phoneticPr fontId="6"/>
  </si>
  <si>
    <t>g-expo@jsurvey.jp</t>
    <phoneticPr fontId="6"/>
  </si>
  <si>
    <t>測量系CPDポイント申請書</t>
    <phoneticPr fontId="6"/>
  </si>
  <si>
    <t>⑥生年月日（西暦）</t>
    <rPh sb="1" eb="5">
      <t>セイネンガッピ</t>
    </rPh>
    <rPh sb="6" eb="8">
      <t>セイレキ</t>
    </rPh>
    <phoneticPr fontId="6"/>
  </si>
  <si>
    <t>オレンジと青の網掛け部分をご入力ください。
オレンジ：直接入力　　青：プルダウンから選択</t>
    <phoneticPr fontId="6"/>
  </si>
  <si>
    <t>出展者名</t>
    <rPh sb="0" eb="3">
      <t>シュッテンシャ</t>
    </rPh>
    <rPh sb="3" eb="4">
      <t>メイ</t>
    </rPh>
    <phoneticPr fontId="6"/>
  </si>
  <si>
    <t>動画タイトル</t>
    <rPh sb="0" eb="2">
      <t>ドウガ</t>
    </rPh>
    <phoneticPr fontId="6"/>
  </si>
  <si>
    <t>動画問題</t>
    <rPh sb="0" eb="2">
      <t>ドウガ</t>
    </rPh>
    <rPh sb="2" eb="4">
      <t>モンダイ</t>
    </rPh>
    <phoneticPr fontId="6"/>
  </si>
  <si>
    <t>回答</t>
    <rPh sb="0" eb="2">
      <t>カイトウ</t>
    </rPh>
    <phoneticPr fontId="6"/>
  </si>
  <si>
    <t>出展者名</t>
    <rPh sb="0" eb="3">
      <t>シュッテンシャ</t>
    </rPh>
    <rPh sb="3" eb="4">
      <t>メイ</t>
    </rPh>
    <phoneticPr fontId="3"/>
  </si>
  <si>
    <t>閲覧動画１</t>
    <rPh sb="0" eb="4">
      <t>エツランドウガ</t>
    </rPh>
    <phoneticPr fontId="3"/>
  </si>
  <si>
    <t>動画時間</t>
    <phoneticPr fontId="3"/>
  </si>
  <si>
    <t>出展者名</t>
    <rPh sb="0" eb="3">
      <t>シュッテンシャ</t>
    </rPh>
    <rPh sb="3" eb="4">
      <t>メイ</t>
    </rPh>
    <phoneticPr fontId="3"/>
  </si>
  <si>
    <t>ポイント</t>
    <phoneticPr fontId="6"/>
  </si>
  <si>
    <t>申請ポイント</t>
    <rPh sb="0" eb="2">
      <t>シンセイ</t>
    </rPh>
    <phoneticPr fontId="6"/>
  </si>
  <si>
    <t>【CPDポイント申請書】　○○○○（ご自身のお名前）</t>
    <rPh sb="8" eb="11">
      <t>シンセイショ</t>
    </rPh>
    <rPh sb="19" eb="21">
      <t>ジシン</t>
    </rPh>
    <rPh sb="23" eb="25">
      <t>ナマエ</t>
    </rPh>
    <phoneticPr fontId="6"/>
  </si>
  <si>
    <t>最大２ポイント</t>
    <rPh sb="0" eb="2">
      <t>サイダイ</t>
    </rPh>
    <phoneticPr fontId="3"/>
  </si>
  <si>
    <t>　　・オンラインのみ＝１ポイント
　　・実地のみ＝１ポイント
　　・オンライン＋実地＝２ポイント</t>
    <rPh sb="20" eb="22">
      <t>ジッチ</t>
    </rPh>
    <rPh sb="40" eb="42">
      <t>ジッチ</t>
    </rPh>
    <phoneticPr fontId="3"/>
  </si>
  <si>
    <t>（入力文字数）</t>
    <rPh sb="1" eb="3">
      <t>ニュウリョク</t>
    </rPh>
    <rPh sb="3" eb="6">
      <t>モジスウ</t>
    </rPh>
    <phoneticPr fontId="3"/>
  </si>
  <si>
    <r>
      <t xml:space="preserve">この展示に対する技術的意見または感想
</t>
    </r>
    <r>
      <rPr>
        <sz val="10"/>
        <color theme="1"/>
        <rFont val="Meiryo UI"/>
        <family val="3"/>
        <charset val="128"/>
      </rPr>
      <t>※200字以上</t>
    </r>
    <rPh sb="2" eb="4">
      <t>テンジ</t>
    </rPh>
    <rPh sb="5" eb="6">
      <t>タイ</t>
    </rPh>
    <rPh sb="23" eb="24">
      <t>ジ</t>
    </rPh>
    <rPh sb="24" eb="26">
      <t>イジョウ</t>
    </rPh>
    <phoneticPr fontId="6"/>
  </si>
  <si>
    <t>実地開催申請シート：１ポイント（2者以上の記載が必要）</t>
    <rPh sb="17" eb="18">
      <t>シャ</t>
    </rPh>
    <rPh sb="18" eb="20">
      <t>イジョウ</t>
    </rPh>
    <rPh sb="21" eb="23">
      <t>キサイ</t>
    </rPh>
    <rPh sb="24" eb="26">
      <t>ヒツヨウ</t>
    </rPh>
    <phoneticPr fontId="6"/>
  </si>
  <si>
    <t>ブース展示に関する「技術的意見または感想　200字以上」を2者以上をご入力ください。</t>
    <rPh sb="3" eb="5">
      <t>テンジ</t>
    </rPh>
    <rPh sb="6" eb="7">
      <t>カン</t>
    </rPh>
    <rPh sb="10" eb="13">
      <t>ギジュツテキ</t>
    </rPh>
    <rPh sb="13" eb="15">
      <t>イケン</t>
    </rPh>
    <rPh sb="18" eb="20">
      <t>カンソウ</t>
    </rPh>
    <rPh sb="35" eb="37">
      <t>ニュウリョク</t>
    </rPh>
    <phoneticPr fontId="6"/>
  </si>
  <si>
    <t>オンライン開催分申請シート：１ポイント（閲覧時間が40分以上必要）</t>
    <rPh sb="5" eb="7">
      <t>カイサイ</t>
    </rPh>
    <rPh sb="7" eb="8">
      <t>ブン</t>
    </rPh>
    <rPh sb="8" eb="10">
      <t>シンセイ</t>
    </rPh>
    <rPh sb="20" eb="24">
      <t>エツランジカン</t>
    </rPh>
    <rPh sb="27" eb="30">
      <t>フンイジョウ</t>
    </rPh>
    <rPh sb="30" eb="32">
      <t>ヒツヨウ</t>
    </rPh>
    <phoneticPr fontId="6"/>
  </si>
  <si>
    <r>
      <t xml:space="preserve">①
</t>
    </r>
    <r>
      <rPr>
        <sz val="11"/>
        <color rgb="FFFF0000"/>
        <rFont val="Meiryo UI"/>
        <family val="3"/>
        <charset val="128"/>
      </rPr>
      <t>必須</t>
    </r>
    <rPh sb="2" eb="4">
      <t>ヒッス</t>
    </rPh>
    <phoneticPr fontId="3"/>
  </si>
  <si>
    <r>
      <t xml:space="preserve">②
</t>
    </r>
    <r>
      <rPr>
        <sz val="11"/>
        <color rgb="FFFF0000"/>
        <rFont val="Meiryo UI"/>
        <family val="3"/>
        <charset val="128"/>
      </rPr>
      <t>必須</t>
    </r>
    <phoneticPr fontId="3"/>
  </si>
  <si>
    <t>③
任意</t>
    <rPh sb="2" eb="4">
      <t>ニンイ</t>
    </rPh>
    <phoneticPr fontId="3"/>
  </si>
  <si>
    <t>④
任意</t>
    <phoneticPr fontId="3"/>
  </si>
  <si>
    <t>動画名1</t>
    <rPh sb="0" eb="3">
      <t>ドウガメイ</t>
    </rPh>
    <phoneticPr fontId="3"/>
  </si>
  <si>
    <t>動画名2</t>
    <rPh sb="0" eb="3">
      <t>ドウガメイ</t>
    </rPh>
    <phoneticPr fontId="3"/>
  </si>
  <si>
    <t>動画名3</t>
    <rPh sb="0" eb="3">
      <t>ドウガメイ</t>
    </rPh>
    <phoneticPr fontId="3"/>
  </si>
  <si>
    <t>動画名4</t>
    <rPh sb="0" eb="3">
      <t>ドウガメイ</t>
    </rPh>
    <phoneticPr fontId="3"/>
  </si>
  <si>
    <t>閲覧動画２</t>
    <rPh sb="0" eb="4">
      <t>エツランドウガ</t>
    </rPh>
    <phoneticPr fontId="3"/>
  </si>
  <si>
    <t>閲覧動画３</t>
    <rPh sb="0" eb="4">
      <t>エツランドウガ</t>
    </rPh>
    <phoneticPr fontId="3"/>
  </si>
  <si>
    <t>閲覧動画４</t>
    <rPh sb="0" eb="4">
      <t>エツランドウガ</t>
    </rPh>
    <phoneticPr fontId="3"/>
  </si>
  <si>
    <t>閲覧動画５</t>
    <rPh sb="0" eb="4">
      <t>エツランドウガ</t>
    </rPh>
    <phoneticPr fontId="3"/>
  </si>
  <si>
    <t>閲覧動画６</t>
    <rPh sb="0" eb="4">
      <t>エツランドウガ</t>
    </rPh>
    <phoneticPr fontId="3"/>
  </si>
  <si>
    <t>閲覧動画７</t>
    <rPh sb="0" eb="4">
      <t>エツランドウガ</t>
    </rPh>
    <phoneticPr fontId="3"/>
  </si>
  <si>
    <t>閲覧動画８</t>
    <rPh sb="0" eb="4">
      <t>エツランドウガ</t>
    </rPh>
    <phoneticPr fontId="3"/>
  </si>
  <si>
    <t>閲覧動画９</t>
    <rPh sb="0" eb="4">
      <t>エツランドウガ</t>
    </rPh>
    <phoneticPr fontId="3"/>
  </si>
  <si>
    <t>閲覧動画１０</t>
    <rPh sb="0" eb="4">
      <t>エツランドウガ</t>
    </rPh>
    <phoneticPr fontId="3"/>
  </si>
  <si>
    <t>閲覧動画１１</t>
    <rPh sb="0" eb="4">
      <t>エツランドウガ</t>
    </rPh>
    <phoneticPr fontId="3"/>
  </si>
  <si>
    <t>閲覧動画１２</t>
    <rPh sb="0" eb="4">
      <t>エツランドウガ</t>
    </rPh>
    <phoneticPr fontId="3"/>
  </si>
  <si>
    <t>閲覧動画１３</t>
    <rPh sb="0" eb="4">
      <t>エツランドウガ</t>
    </rPh>
    <phoneticPr fontId="3"/>
  </si>
  <si>
    <t>閲覧動画１４</t>
    <rPh sb="0" eb="4">
      <t>エツランドウガ</t>
    </rPh>
    <phoneticPr fontId="3"/>
  </si>
  <si>
    <t>閲覧動画１５</t>
    <rPh sb="0" eb="4">
      <t>エツランドウガ</t>
    </rPh>
    <phoneticPr fontId="3"/>
  </si>
  <si>
    <t>分</t>
    <rPh sb="0" eb="1">
      <t>フン</t>
    </rPh>
    <phoneticPr fontId="3"/>
  </si>
  <si>
    <t>動画１</t>
    <rPh sb="0" eb="2">
      <t>ドウガ</t>
    </rPh>
    <phoneticPr fontId="3"/>
  </si>
  <si>
    <t>動画２</t>
    <rPh sb="0" eb="2">
      <t>ドウガ</t>
    </rPh>
    <phoneticPr fontId="3"/>
  </si>
  <si>
    <t>動画３</t>
    <rPh sb="0" eb="2">
      <t>ドウガ</t>
    </rPh>
    <phoneticPr fontId="3"/>
  </si>
  <si>
    <t>動画４</t>
    <rPh sb="0" eb="2">
      <t>ドウガ</t>
    </rPh>
    <phoneticPr fontId="3"/>
  </si>
  <si>
    <t>動画５</t>
    <rPh sb="0" eb="2">
      <t>ドウガ</t>
    </rPh>
    <phoneticPr fontId="3"/>
  </si>
  <si>
    <t>動画６</t>
    <rPh sb="0" eb="2">
      <t>ドウガ</t>
    </rPh>
    <phoneticPr fontId="3"/>
  </si>
  <si>
    <t>動画７</t>
    <rPh sb="0" eb="2">
      <t>ドウガ</t>
    </rPh>
    <phoneticPr fontId="3"/>
  </si>
  <si>
    <t>動画８</t>
    <rPh sb="0" eb="2">
      <t>ドウガ</t>
    </rPh>
    <phoneticPr fontId="3"/>
  </si>
  <si>
    <t>動画９</t>
    <rPh sb="0" eb="2">
      <t>ドウガ</t>
    </rPh>
    <phoneticPr fontId="3"/>
  </si>
  <si>
    <t>動画１０</t>
    <rPh sb="0" eb="2">
      <t>ドウガ</t>
    </rPh>
    <phoneticPr fontId="3"/>
  </si>
  <si>
    <t>動画１１</t>
    <rPh sb="0" eb="2">
      <t>ドウガ</t>
    </rPh>
    <phoneticPr fontId="3"/>
  </si>
  <si>
    <t>動画１２</t>
    <rPh sb="0" eb="2">
      <t>ドウガ</t>
    </rPh>
    <phoneticPr fontId="3"/>
  </si>
  <si>
    <t>動画１３</t>
    <rPh sb="0" eb="2">
      <t>ドウガ</t>
    </rPh>
    <phoneticPr fontId="3"/>
  </si>
  <si>
    <t>動画１４</t>
    <rPh sb="0" eb="2">
      <t>ドウガ</t>
    </rPh>
    <phoneticPr fontId="3"/>
  </si>
  <si>
    <t>動画１５</t>
    <rPh sb="0" eb="2">
      <t>ドウガ</t>
    </rPh>
    <phoneticPr fontId="3"/>
  </si>
  <si>
    <t>選択された動画合計時間</t>
    <rPh sb="0" eb="2">
      <t>センタク</t>
    </rPh>
    <rPh sb="5" eb="7">
      <t>ドウガ</t>
    </rPh>
    <rPh sb="7" eb="11">
      <t>ゴウケイジカン</t>
    </rPh>
    <phoneticPr fontId="3"/>
  </si>
  <si>
    <t>申請可能ポイント</t>
    <rPh sb="0" eb="4">
      <t>シンセイカノウ</t>
    </rPh>
    <phoneticPr fontId="3"/>
  </si>
  <si>
    <t>ポイント</t>
    <phoneticPr fontId="3"/>
  </si>
  <si>
    <t>↑１ポイントと表示されていても必要項目の入力がない場合は申請受付ができません。
入力漏れがないかご確認ください。</t>
    <rPh sb="7" eb="9">
      <t>ヒョウジ</t>
    </rPh>
    <rPh sb="15" eb="17">
      <t>ヒツヨウ</t>
    </rPh>
    <rPh sb="17" eb="19">
      <t>コウモク</t>
    </rPh>
    <rPh sb="20" eb="22">
      <t>ニュウリョク</t>
    </rPh>
    <rPh sb="25" eb="27">
      <t>バアイ</t>
    </rPh>
    <rPh sb="28" eb="30">
      <t>シンセイ</t>
    </rPh>
    <rPh sb="30" eb="32">
      <t>ウケツケ</t>
    </rPh>
    <rPh sb="40" eb="43">
      <t>ニュウリョクモ</t>
    </rPh>
    <rPh sb="49" eb="51">
      <t>カクニン</t>
    </rPh>
    <phoneticPr fontId="3"/>
  </si>
  <si>
    <t>↑選択された動画時間で計算しています。
選択された動画は問題への回答・感想をご入力ください。
こちらに１ポイントと表示されていても必要項目の入力がない場合は申請受付ができません。入力漏れがないかご確認ください。</t>
    <rPh sb="1" eb="3">
      <t>センタク</t>
    </rPh>
    <rPh sb="6" eb="8">
      <t>ドウガ</t>
    </rPh>
    <rPh sb="8" eb="10">
      <t>ジカン</t>
    </rPh>
    <rPh sb="11" eb="13">
      <t>ケイサン</t>
    </rPh>
    <rPh sb="20" eb="22">
      <t>センタク</t>
    </rPh>
    <rPh sb="25" eb="27">
      <t>ドウガ</t>
    </rPh>
    <rPh sb="28" eb="30">
      <t>モンダイ</t>
    </rPh>
    <rPh sb="32" eb="34">
      <t>カイトウ</t>
    </rPh>
    <rPh sb="35" eb="37">
      <t>カンソウ</t>
    </rPh>
    <rPh sb="39" eb="41">
      <t>ニュウリョク</t>
    </rPh>
    <rPh sb="57" eb="59">
      <t>ヒョウジ</t>
    </rPh>
    <rPh sb="65" eb="67">
      <t>ヒツヨウ</t>
    </rPh>
    <rPh sb="67" eb="69">
      <t>コウモク</t>
    </rPh>
    <rPh sb="70" eb="72">
      <t>ニュウリョク</t>
    </rPh>
    <rPh sb="75" eb="77">
      <t>バアイ</t>
    </rPh>
    <rPh sb="78" eb="80">
      <t>シンセイ</t>
    </rPh>
    <rPh sb="80" eb="82">
      <t>ウケツケ</t>
    </rPh>
    <phoneticPr fontId="3"/>
  </si>
  <si>
    <t>小間
番号</t>
  </si>
  <si>
    <t>出展者</t>
  </si>
  <si>
    <t>6-1.
タイトル</t>
  </si>
  <si>
    <t>6-2.長さ
（分）</t>
    <rPh sb="4" eb="5">
      <t>ナガ</t>
    </rPh>
    <rPh sb="8" eb="9">
      <t>フン</t>
    </rPh>
    <phoneticPr fontId="1"/>
  </si>
  <si>
    <t>質問</t>
    <rPh sb="0" eb="2">
      <t>シツモン</t>
    </rPh>
    <phoneticPr fontId="1"/>
  </si>
  <si>
    <t>オープンソースソフトウェアQGISとコンテンツのご紹介</t>
  </si>
  <si>
    <t>朝日航洋が提供する地形が見やすい地図の名称は？</t>
  </si>
  <si>
    <t>VIRTUAL SHIZUOKA ～３次元点群データでめぐる伊豆半島～</t>
  </si>
  <si>
    <t>3次元点群データを取得する装置の名称は？</t>
  </si>
  <si>
    <t>VIRTUAL SHIZUOKA ～謎解き３次元地形の旅！伊豆半島のふしぎ～</t>
  </si>
  <si>
    <t>伊豆の観光名所、河津七滝ループ橋の高低差は何ｍ？</t>
  </si>
  <si>
    <t>地図で見る統計（jSTAT MAP）</t>
  </si>
  <si>
    <t>本動画で紹介している、大都市圏において、都市の中心部でなく、周辺部に人口が集中する現象を何という？</t>
  </si>
  <si>
    <t>３Ｄ都市モデルの利活用・発信による”まちづくりのDX”を支援する　AAS-DX</t>
  </si>
  <si>
    <t>釣りドコ</t>
  </si>
  <si>
    <t>Introducing ComNav P8H – 日本語字幕版</t>
  </si>
  <si>
    <t>都市のDXソリューション</t>
  </si>
  <si>
    <t>人流データを活用した都市モニタリングソリューション</t>
  </si>
  <si>
    <t>人の多さを表現するメッシュの単位は何×何mか</t>
  </si>
  <si>
    <t>RIEGL VZ-600i 地上型レーザー 新しい時代へ</t>
  </si>
  <si>
    <t>スマートフォン・タブレット地図アプリ「東京時層地図」</t>
  </si>
  <si>
    <t>あなたも地図地理博士！！地図地理検定</t>
  </si>
  <si>
    <t>日本測量機器工業会のご紹介</t>
  </si>
  <si>
    <t>日本測量機器工業会の英文名称は？</t>
  </si>
  <si>
    <t>30秒以上は繰り上げ</t>
    <rPh sb="2" eb="3">
      <t>ビョウ</t>
    </rPh>
    <rPh sb="3" eb="5">
      <t>イジョウ</t>
    </rPh>
    <rPh sb="6" eb="7">
      <t>ク</t>
    </rPh>
    <rPh sb="8" eb="9">
      <t>ア</t>
    </rPh>
    <phoneticPr fontId="3"/>
  </si>
  <si>
    <t>閲覧動画20</t>
    <rPh sb="0" eb="4">
      <t>エツランドウガ</t>
    </rPh>
    <phoneticPr fontId="3"/>
  </si>
  <si>
    <t>閲覧動画19</t>
    <rPh sb="0" eb="4">
      <t>エツランドウガ</t>
    </rPh>
    <phoneticPr fontId="3"/>
  </si>
  <si>
    <t>閲覧動画18</t>
    <rPh sb="0" eb="4">
      <t>エツランドウガ</t>
    </rPh>
    <phoneticPr fontId="3"/>
  </si>
  <si>
    <t>閲覧動画17</t>
    <rPh sb="0" eb="4">
      <t>エツランドウガ</t>
    </rPh>
    <phoneticPr fontId="3"/>
  </si>
  <si>
    <t>閲覧動画16</t>
    <rPh sb="0" eb="4">
      <t>エツランドウガ</t>
    </rPh>
    <phoneticPr fontId="3"/>
  </si>
  <si>
    <t>動画１６</t>
    <rPh sb="0" eb="2">
      <t>ドウガ</t>
    </rPh>
    <phoneticPr fontId="3"/>
  </si>
  <si>
    <t>動画１７</t>
    <rPh sb="0" eb="2">
      <t>ドウガ</t>
    </rPh>
    <phoneticPr fontId="3"/>
  </si>
  <si>
    <t>動画１８</t>
    <rPh sb="0" eb="2">
      <t>ドウガ</t>
    </rPh>
    <phoneticPr fontId="3"/>
  </si>
  <si>
    <t>動画１９</t>
    <rPh sb="0" eb="2">
      <t>ドウガ</t>
    </rPh>
    <phoneticPr fontId="3"/>
  </si>
  <si>
    <t>動画２０</t>
    <rPh sb="0" eb="2">
      <t>ドウガ</t>
    </rPh>
    <phoneticPr fontId="3"/>
  </si>
  <si>
    <t>この動画に対する技術的意見または感想
※100字以上</t>
  </si>
  <si>
    <t>この動画に対する技術的意見または感想
※100字以上上</t>
  </si>
  <si>
    <t>動画出展者リスト</t>
    <rPh sb="0" eb="2">
      <t>ドウガ</t>
    </rPh>
    <rPh sb="2" eb="5">
      <t>シュッテンシャ</t>
    </rPh>
    <phoneticPr fontId="3"/>
  </si>
  <si>
    <t>小間№4国土交通省</t>
  </si>
  <si>
    <t>小間№13アジア航測株式会社</t>
  </si>
  <si>
    <t>小間№22リｰグルジャパン株式会社</t>
  </si>
  <si>
    <t>実地開催リスト</t>
    <rPh sb="0" eb="4">
      <t>ジッチカイサイ</t>
    </rPh>
    <phoneticPr fontId="3"/>
  </si>
  <si>
    <t>小間№10内閣府宇宙開発戦略推進事務局　/　準天頂衛星システムサービス株式会社</t>
  </si>
  <si>
    <t>小間№25株式会社MIERUNE</t>
  </si>
  <si>
    <t>小間№27一般社団法人 日本測量機器工業会</t>
  </si>
  <si>
    <t>小間№28公益社団法人日本測量協会</t>
  </si>
  <si>
    <t>タイトル</t>
    <phoneticPr fontId="3"/>
  </si>
  <si>
    <r>
      <t xml:space="preserve">各動画を合計で40分以上閲覧し、各動画それぞれに対して「技術的意見または感想」を100字以上記載し、かつ、閲覧した動画における問題に対しての各回答をご入力ください。
</t>
    </r>
    <r>
      <rPr>
        <sz val="12"/>
        <color theme="1"/>
        <rFont val="Meiryo UI"/>
        <family val="3"/>
        <charset val="128"/>
      </rPr>
      <t>※ベンダーフォーラム動画は11月中旬に公開予定です。</t>
    </r>
    <rPh sb="0" eb="1">
      <t>カク</t>
    </rPh>
    <rPh sb="1" eb="3">
      <t>ドウガ</t>
    </rPh>
    <rPh sb="4" eb="6">
      <t>ゴウケイ</t>
    </rPh>
    <rPh sb="9" eb="10">
      <t>フン</t>
    </rPh>
    <rPh sb="10" eb="12">
      <t>イジョウ</t>
    </rPh>
    <rPh sb="12" eb="14">
      <t>エツラン</t>
    </rPh>
    <rPh sb="16" eb="19">
      <t>カクドウガ</t>
    </rPh>
    <rPh sb="24" eb="25">
      <t>タイ</t>
    </rPh>
    <rPh sb="28" eb="31">
      <t>ギジュツテキ</t>
    </rPh>
    <rPh sb="31" eb="33">
      <t>イケン</t>
    </rPh>
    <rPh sb="36" eb="38">
      <t>カンソウ</t>
    </rPh>
    <rPh sb="43" eb="46">
      <t>ジイジョウ</t>
    </rPh>
    <rPh sb="46" eb="48">
      <t>キサイ</t>
    </rPh>
    <rPh sb="53" eb="55">
      <t>エツラン</t>
    </rPh>
    <rPh sb="57" eb="59">
      <t>ドウガ</t>
    </rPh>
    <rPh sb="63" eb="65">
      <t>モンダイ</t>
    </rPh>
    <rPh sb="66" eb="67">
      <t>タイ</t>
    </rPh>
    <rPh sb="70" eb="71">
      <t>カク</t>
    </rPh>
    <rPh sb="71" eb="73">
      <t>カイトウ</t>
    </rPh>
    <rPh sb="75" eb="77">
      <t>ニュウリョク</t>
    </rPh>
    <rPh sb="93" eb="95">
      <t>ドウガ</t>
    </rPh>
    <phoneticPr fontId="6"/>
  </si>
  <si>
    <t>ベンダーフォーラムについて
※11月中旬に公開予定
※動画時間は一律15分とする。</t>
    <rPh sb="17" eb="18">
      <t>ガツ</t>
    </rPh>
    <rPh sb="18" eb="20">
      <t>チュウジュン</t>
    </rPh>
    <rPh sb="21" eb="23">
      <t>コウカイ</t>
    </rPh>
    <rPh sb="23" eb="25">
      <t>ヨテイ</t>
    </rPh>
    <rPh sb="27" eb="29">
      <t>ドウガ</t>
    </rPh>
    <rPh sb="29" eb="31">
      <t>ジカン</t>
    </rPh>
    <rPh sb="32" eb="34">
      <t>イチリツ</t>
    </rPh>
    <rPh sb="36" eb="37">
      <t>フン</t>
    </rPh>
    <phoneticPr fontId="3"/>
  </si>
  <si>
    <t>株式会社ブログウォッチャー</t>
    <rPh sb="0" eb="4">
      <t>カブシキガイシャ</t>
    </rPh>
    <phoneticPr fontId="6"/>
  </si>
  <si>
    <t xml:space="preserve">株式会社GEOTRA </t>
    <phoneticPr fontId="6"/>
  </si>
  <si>
    <t>イチBizアワード（主催：内閣官房）</t>
    <rPh sb="10" eb="12">
      <t>シュサイ</t>
    </rPh>
    <phoneticPr fontId="6"/>
  </si>
  <si>
    <t>国土交通省</t>
    <rPh sb="0" eb="2">
      <t>コクド</t>
    </rPh>
    <rPh sb="2" eb="5">
      <t>コウツウショウ</t>
    </rPh>
    <phoneticPr fontId="6"/>
  </si>
  <si>
    <t>株式会社サテライトイメージマーケティング</t>
    <phoneticPr fontId="6"/>
  </si>
  <si>
    <t>一般財団法人日本地図センター</t>
    <phoneticPr fontId="6"/>
  </si>
  <si>
    <t>株式会社パスコ</t>
    <phoneticPr fontId="6"/>
  </si>
  <si>
    <t>株式会社ホロラボ</t>
    <phoneticPr fontId="6"/>
  </si>
  <si>
    <t>アジア航測株式会社</t>
    <phoneticPr fontId="6"/>
  </si>
  <si>
    <t>ジオサーフ株式会社</t>
    <phoneticPr fontId="6"/>
  </si>
  <si>
    <t>朝日航洋株式会社</t>
    <phoneticPr fontId="6"/>
  </si>
  <si>
    <t>国際航業株式会社</t>
    <phoneticPr fontId="6"/>
  </si>
  <si>
    <t>総務省　統計局</t>
    <rPh sb="6" eb="7">
      <t>キョク</t>
    </rPh>
    <phoneticPr fontId="6"/>
  </si>
  <si>
    <t>リｰグルジャパン株式会社</t>
    <phoneticPr fontId="6"/>
  </si>
  <si>
    <t>Precisely</t>
    <phoneticPr fontId="6"/>
  </si>
  <si>
    <t>レフィクシア株式会社</t>
    <rPh sb="6" eb="10">
      <t>カブシキカイシャ</t>
    </rPh>
    <phoneticPr fontId="6"/>
  </si>
  <si>
    <t>一般社団法人 日本測量機器工業会</t>
    <phoneticPr fontId="6"/>
  </si>
  <si>
    <t>ビッグデータを活用した、まちづくり最前線 「八重洲・日本橋・京橋エリアのまち作り、多様な来街者をデジタルで捉える」</t>
    <phoneticPr fontId="6"/>
  </si>
  <si>
    <t>分析対象地域はどこか？</t>
    <phoneticPr fontId="6"/>
  </si>
  <si>
    <t>都市人流のデジタルツインを実現するGEOTRA</t>
    <phoneticPr fontId="6"/>
  </si>
  <si>
    <t xml:space="preserve"> GEOTRAの最も得意とする合成データ生成技術を用いた人流サービスの名前は？</t>
    <phoneticPr fontId="6"/>
  </si>
  <si>
    <t>「イチBizアワード2023」ビジネスアイデアコンテスト｜ティザームービー</t>
    <phoneticPr fontId="6"/>
  </si>
  <si>
    <t>「可能性の広がる地理空間情報」紹介シーンで具体的に名前が挙がっているのは「メタバース」と何？</t>
    <phoneticPr fontId="6"/>
  </si>
  <si>
    <t>Project PLATEAU   Concept Film</t>
    <phoneticPr fontId="6"/>
  </si>
  <si>
    <t>最初に出てくる数字は？</t>
    <phoneticPr fontId="6"/>
  </si>
  <si>
    <t>Project PLATEAU   Use case Film</t>
    <phoneticPr fontId="6"/>
  </si>
  <si>
    <t>最初に出てくる活用分野は？</t>
    <phoneticPr fontId="6"/>
  </si>
  <si>
    <t>Pléiades Neoのコンステレーション</t>
    <phoneticPr fontId="6"/>
  </si>
  <si>
    <t>動画で出た衛星の名前は?</t>
    <phoneticPr fontId="6"/>
  </si>
  <si>
    <t>スマートフォン・タブレット地図アプリ「東京時層地図」</t>
    <phoneticPr fontId="6"/>
  </si>
  <si>
    <t>現在の新橋駅付近は開業当時は、何町と呼ばれていたか？</t>
    <phoneticPr fontId="6"/>
  </si>
  <si>
    <t>あなたも地図地理博士！！地図地理検定</t>
    <phoneticPr fontId="6"/>
  </si>
  <si>
    <t>地図地理検定の受検を地図大使も推薦していますが、初代地図大使は誰？</t>
    <phoneticPr fontId="6"/>
  </si>
  <si>
    <t>地図店2023　名古屋の魅力を再発見</t>
    <phoneticPr fontId="6"/>
  </si>
  <si>
    <t>伊勢湾台風の被害はいつ</t>
    <phoneticPr fontId="6"/>
  </si>
  <si>
    <t>G空間DXを支える空間情報の収集技術と活用</t>
    <phoneticPr fontId="6"/>
  </si>
  <si>
    <t>動画内で出てきた計測技術を2つお答えください</t>
    <phoneticPr fontId="6"/>
  </si>
  <si>
    <t>XR技術で具現化する都市のデジタルツインプラットフォーム torinome（トライノーム）</t>
    <phoneticPr fontId="6"/>
  </si>
  <si>
    <t>動画内でご紹介したXRデジタルツインプラットフォームの名称は？</t>
    <phoneticPr fontId="6"/>
  </si>
  <si>
    <t>３Ｄ都市モデルの利活用・発信による”まちづくりのDX”を支援する　AAS-DX</t>
    <phoneticPr fontId="6"/>
  </si>
  <si>
    <t>アジア航測が進める”まちづくりのＤＸ”の名称は</t>
    <phoneticPr fontId="6"/>
  </si>
  <si>
    <t>釣りドコ</t>
    <phoneticPr fontId="6"/>
  </si>
  <si>
    <t>釣りドコの特徴は何ですか</t>
    <phoneticPr fontId="6"/>
  </si>
  <si>
    <t>Introducing ComNav P8H – 日本語字幕版</t>
    <phoneticPr fontId="6"/>
  </si>
  <si>
    <t>P8Hの主な用途は？</t>
    <phoneticPr fontId="6"/>
  </si>
  <si>
    <t>高性能GNSSモジュール - ComNav K8シリーズ</t>
    <phoneticPr fontId="6"/>
  </si>
  <si>
    <t>K8モジュールの利用シーンは？</t>
    <phoneticPr fontId="6"/>
  </si>
  <si>
    <t>オープンソースソフトウェアQGISとコンテンツのご紹介</t>
    <phoneticPr fontId="6"/>
  </si>
  <si>
    <t>朝日航洋が提供する地形が見やすい地図の名称は？</t>
    <phoneticPr fontId="6"/>
  </si>
  <si>
    <t>VIRTUAL SHIZUOKA ～３次元点群データでめぐる伊豆半島～</t>
    <phoneticPr fontId="6"/>
  </si>
  <si>
    <t>3次元点群データを取得する装置の名称は？</t>
    <phoneticPr fontId="6"/>
  </si>
  <si>
    <t>VIRTUAL SHIZUOKA ～謎解き３次元地形の旅！伊豆半島のふしぎ～</t>
    <phoneticPr fontId="6"/>
  </si>
  <si>
    <t>伊豆の観光名所、河津七滝ループ橋の高低差は何ｍ？</t>
    <phoneticPr fontId="6"/>
  </si>
  <si>
    <t>都市のDXソリューション</t>
    <phoneticPr fontId="6"/>
  </si>
  <si>
    <t>動画で紹介した３D都市モデルの活用事例（シミュレーション）を最低一つ挙げてください</t>
    <phoneticPr fontId="6"/>
  </si>
  <si>
    <t>人流データを活用した都市モニタリングソリューション</t>
    <phoneticPr fontId="6"/>
  </si>
  <si>
    <t>人の多さを表現するメッシュの単位は何×何mか</t>
    <phoneticPr fontId="6"/>
  </si>
  <si>
    <t>地図で見る統計（jSTAT MAP）</t>
    <phoneticPr fontId="6"/>
  </si>
  <si>
    <t>本動画で紹介している、大都市圏において、都市の中心部でなく、周辺部に人口が集中する現象を何という？</t>
    <phoneticPr fontId="6"/>
  </si>
  <si>
    <t>統計から日本を紐解こう！なにナゾJAPAN</t>
    <phoneticPr fontId="6"/>
  </si>
  <si>
    <t>宮崎市民は意外なイベントでぎょうざを食べるがそのイベントは？</t>
    <phoneticPr fontId="6"/>
  </si>
  <si>
    <t>RIEGL VZ-600i 地上型レーザー 新しい時代へ</t>
    <phoneticPr fontId="6"/>
  </si>
  <si>
    <t>RIEGL VZ-600iの10m先6mm解像度で計測にかかる時間は？</t>
    <phoneticPr fontId="6"/>
  </si>
  <si>
    <t>Precisely - Trust in Data</t>
    <phoneticPr fontId="6"/>
  </si>
  <si>
    <t>Preciselyが定義するデータの完全性に必要なもの３つは？</t>
    <phoneticPr fontId="6"/>
  </si>
  <si>
    <t>レフィクシア株式会社のご紹介</t>
    <phoneticPr fontId="6"/>
  </si>
  <si>
    <t>動画内に出てきた製品の名前は？</t>
    <phoneticPr fontId="6"/>
  </si>
  <si>
    <t>日本測量機器工業会のご紹介</t>
    <phoneticPr fontId="6"/>
  </si>
  <si>
    <t>日本測量機器工業会の英文名称は？</t>
    <phoneticPr fontId="6"/>
  </si>
  <si>
    <t>G空間EXPO/地理空間情報フォーラム2023オンライン開催　動画リスト</t>
    <rPh sb="1" eb="3">
      <t>クウカン</t>
    </rPh>
    <rPh sb="8" eb="14">
      <t>チリクウカンジョウホウ</t>
    </rPh>
    <rPh sb="28" eb="30">
      <t>カイサイ</t>
    </rPh>
    <rPh sb="31" eb="33">
      <t>ドウガ</t>
    </rPh>
    <phoneticPr fontId="3"/>
  </si>
  <si>
    <t>長さ
（分）</t>
    <rPh sb="0" eb="1">
      <t>ナガ</t>
    </rPh>
    <rPh sb="4" eb="5">
      <t>ブン</t>
    </rPh>
    <phoneticPr fontId="1"/>
  </si>
  <si>
    <t>ビッグデータを活用した、まちづくり最前線 「八重洲・日本橋・京橋エリアのまち作り、多様な来街者をデジタルで捉える」</t>
  </si>
  <si>
    <t>分析対象地域はどこか？</t>
  </si>
  <si>
    <t xml:space="preserve">株式会社GEOTRA </t>
  </si>
  <si>
    <t>都市人流のデジタルツインを実現するGEOTRA</t>
  </si>
  <si>
    <t xml:space="preserve"> GEOTRAの最も得意とする合成データ生成技術を用いた人流サービスの名前は？</t>
  </si>
  <si>
    <t>「イチBizアワード2023」ビジネスアイデアコンテスト｜ティザームービー</t>
  </si>
  <si>
    <t>「可能性の広がる地理空間情報」紹介シーンで具体的に名前が挙がっているのは「メタバース」と何？</t>
  </si>
  <si>
    <t>Project PLATEAU   Concept Film</t>
  </si>
  <si>
    <t>最初に出てくる数字は？</t>
  </si>
  <si>
    <t>Project PLATEAU   Use case Film</t>
  </si>
  <si>
    <t>最初に出てくる活用分野は？</t>
  </si>
  <si>
    <t>株式会社サテライトイメージマーケティング</t>
  </si>
  <si>
    <t>Pléiades Neoのコンステレーション</t>
  </si>
  <si>
    <t>動画で出た衛星の名前は?</t>
  </si>
  <si>
    <t>一般財団法人日本地図センター</t>
  </si>
  <si>
    <t>現在の新橋駅付近は開業当時は、何町と呼ばれていたか？</t>
  </si>
  <si>
    <t>地図地理検定の受検を地図大使も推薦していますが、初代地図大使は誰？</t>
  </si>
  <si>
    <t>地図店2023　名古屋の魅力を再発見</t>
  </si>
  <si>
    <t>株式会社パスコ</t>
  </si>
  <si>
    <t>G空間DXを支える空間情報の収集技術と活用</t>
  </si>
  <si>
    <t>株式会社ホロラボ</t>
  </si>
  <si>
    <t>XR技術で具現化する都市のデジタルツインプラットフォーム torinome（トライノーム）</t>
  </si>
  <si>
    <t>動画内でご紹介したXRデジタルツインプラットフォームの名称は？</t>
  </si>
  <si>
    <t>アジア航測株式会社</t>
  </si>
  <si>
    <t>ジオサーフ株式会社</t>
  </si>
  <si>
    <t>P8Hの主な用途は？</t>
  </si>
  <si>
    <t>高性能GNSSモジュール - ComNav K8シリーズ</t>
  </si>
  <si>
    <t>K8モジュールの利用シーンは？</t>
  </si>
  <si>
    <t>朝日航洋株式会社</t>
  </si>
  <si>
    <t>国際航業株式会社</t>
  </si>
  <si>
    <t>統計から日本を紐解こう！なにナゾJAPAN</t>
  </si>
  <si>
    <t>宮崎市民は意外なイベントでぎょうざを食べるがそのイベントは？</t>
  </si>
  <si>
    <t>リｰグルジャパン株式会社</t>
  </si>
  <si>
    <t>RIEGL VZ-600iの10m先6mm解像度で計測にかかる時間は？</t>
  </si>
  <si>
    <t>Precisely</t>
  </si>
  <si>
    <t>Precisely - Trust in Data</t>
  </si>
  <si>
    <t>Preciselyが定義するデータの完全性に必要なもの３つは？</t>
  </si>
  <si>
    <t>レフィクシア株式会社のご紹介</t>
  </si>
  <si>
    <t>動画内に出てきた製品の名前は？</t>
  </si>
  <si>
    <t>一般社団法人 日本測量機器工業会</t>
  </si>
  <si>
    <t>ベンダーフォーラム</t>
    <phoneticPr fontId="3"/>
  </si>
  <si>
    <t>株式会社GEOTRA</t>
  </si>
  <si>
    <t>レフィクシア株式会社</t>
  </si>
  <si>
    <t>リーグルジャパン株式会社</t>
  </si>
  <si>
    <t>CHCNAV</t>
  </si>
  <si>
    <t>列1</t>
    <rPh sb="0" eb="2">
      <t>コマナンバー</t>
    </rPh>
    <phoneticPr fontId="3"/>
  </si>
  <si>
    <t>小間№1株式会社ブログウォッチャー</t>
  </si>
  <si>
    <t xml:space="preserve">小間№2株式会社GEOTRA </t>
  </si>
  <si>
    <t>小間№3イチBizアワード（主催：内閣官房）</t>
  </si>
  <si>
    <t>小間№6株式会社サテライトイメージマーケティング</t>
  </si>
  <si>
    <t>小間№7一般財団法人日本地図センター</t>
  </si>
  <si>
    <t>小間№11株式会社パスコ</t>
  </si>
  <si>
    <t>小間№12株式会社ホロラボ</t>
  </si>
  <si>
    <t>小間№14ジオサーフ株式会社</t>
  </si>
  <si>
    <t>小間№16朝日航洋株式会社</t>
  </si>
  <si>
    <t>小間№17国際航業株式会社</t>
  </si>
  <si>
    <t>小間№19総務省　統計局</t>
  </si>
  <si>
    <t>小間№24Precisely</t>
  </si>
  <si>
    <t>小間№26レフィクシア株式会社</t>
  </si>
  <si>
    <t>小間№5株式会社Geotrans</t>
  </si>
  <si>
    <t>小間№8G空間情報センター</t>
  </si>
  <si>
    <t>小間№9国土交通省 国土地理院</t>
  </si>
  <si>
    <t>小間№15MetCom株式会社</t>
  </si>
  <si>
    <t>小間№18CHCNAV(株式会社快適空間FC)</t>
  </si>
  <si>
    <t>小間№20ESRIジャパン株式会社</t>
  </si>
  <si>
    <t>小間№21国立研究開発法人産業技術総合研究所</t>
  </si>
  <si>
    <t>小間№23株式会社Geolonia</t>
  </si>
  <si>
    <t>小間№29「測量の日」実行委員会</t>
  </si>
  <si>
    <t>小間№30図書コーナー</t>
  </si>
  <si>
    <t>小間№1株式会社ブログウォッチャー</t>
    <phoneticPr fontId="3"/>
  </si>
  <si>
    <t>小間№2株式会社GEOTRA</t>
    <phoneticPr fontId="3"/>
  </si>
  <si>
    <t>小間№3イチBizアワード</t>
    <phoneticPr fontId="3"/>
  </si>
  <si>
    <t>小間№4国土交通省</t>
    <phoneticPr fontId="3"/>
  </si>
  <si>
    <t>小間№6株式会社サテライトイメージマーケティング</t>
    <phoneticPr fontId="3"/>
  </si>
  <si>
    <t>小間№7一般財団法人日本地図センター</t>
    <phoneticPr fontId="3"/>
  </si>
  <si>
    <t>小間№11株式会社パスコ</t>
    <phoneticPr fontId="3"/>
  </si>
  <si>
    <t>小間№12株式会社ホロラボ</t>
    <phoneticPr fontId="3"/>
  </si>
  <si>
    <t>小間№14ジオサーフ株式会社</t>
    <phoneticPr fontId="3"/>
  </si>
  <si>
    <t>小間№16朝日航洋株式会社</t>
    <phoneticPr fontId="3"/>
  </si>
  <si>
    <t>小間№17国際航業株式会社</t>
    <phoneticPr fontId="3"/>
  </si>
  <si>
    <t>小間№19総務省　統計局</t>
    <phoneticPr fontId="3"/>
  </si>
  <si>
    <t>小間№22リｰグルジャパン株式会社</t>
    <phoneticPr fontId="3"/>
  </si>
  <si>
    <t>小間№24Precisely</t>
    <phoneticPr fontId="3"/>
  </si>
  <si>
    <t>小間№26レフィクシア株式会社</t>
    <phoneticPr fontId="3"/>
  </si>
  <si>
    <t>小間№27一般社団法人 日本測量機器工業会</t>
    <phoneticPr fontId="3"/>
  </si>
  <si>
    <t>小間№27一般社団法人日本測量機器工業会</t>
    <phoneticPr fontId="3"/>
  </si>
  <si>
    <t>小間№19総務省統計局</t>
    <phoneticPr fontId="3"/>
  </si>
  <si>
    <t>小間№13アジア航測株式会社</t>
    <phoneticPr fontId="3"/>
  </si>
  <si>
    <t>３Ｄ都市モデルの利活用・発信による”まちづくりのDX”を支援する　AAS-DX</t>
    <phoneticPr fontId="3"/>
  </si>
  <si>
    <t>伊勢湾台風の被害はいつ？</t>
    <phoneticPr fontId="3"/>
  </si>
  <si>
    <t>アジア航測が進める”まちづくりのＤＸ”の名称は？</t>
    <phoneticPr fontId="3"/>
  </si>
  <si>
    <t>釣りドコの特徴は何ですか？</t>
    <phoneticPr fontId="3"/>
  </si>
  <si>
    <t>動画内で出てきた計測技術を2つお答えください。</t>
    <phoneticPr fontId="3"/>
  </si>
  <si>
    <t>動画で紹介した３D都市モデルの活用事例（シミュレーション）を最低一つ挙げてください。</t>
    <phoneticPr fontId="3"/>
  </si>
  <si>
    <t>講演者の人数は？</t>
    <rPh sb="0" eb="3">
      <t>コウエンシャ</t>
    </rPh>
    <rPh sb="4" eb="6">
      <t>ニンズウ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</si>
</sst>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F800]dddd\,\ mmmm\ dd\,\ yyyy"/>
  </numFmts>
  <fonts count="17" x14ac:knownFonts="1">
    <font>
      <sz val="10"/>
      <color theme="1"/>
      <name val="メイリオ"/>
      <family val="2"/>
      <charset val="128"/>
    </font>
    <font>
      <u/>
      <sz val="10"/>
      <color theme="10"/>
      <name val="メイリオ"/>
      <family val="2"/>
      <charset val="128"/>
    </font>
    <font>
      <b/>
      <sz val="14"/>
      <color theme="1"/>
      <name val="Meiryo UI"/>
      <family val="3"/>
      <charset val="128"/>
    </font>
    <font>
      <sz val="6"/>
      <name val="メイリオ"/>
      <family val="2"/>
      <charset val="128"/>
    </font>
    <font>
      <sz val="11"/>
      <color theme="1"/>
      <name val="Meiryo UI"/>
      <family val="3"/>
      <charset val="128"/>
    </font>
    <font>
      <sz val="14"/>
      <color theme="1"/>
      <name val="Meiryo UI"/>
      <family val="3"/>
      <charset val="128"/>
    </font>
    <font>
      <sz val="6"/>
      <name val="游ゴシック"/>
      <family val="2"/>
      <charset val="128"/>
      <scheme val="minor"/>
    </font>
    <font>
      <sz val="28"/>
      <color theme="1"/>
      <name val="Meiryo UI"/>
      <family val="3"/>
      <charset val="128"/>
    </font>
    <font>
      <sz val="11"/>
      <color rgb="FFFF0000"/>
      <name val="Meiryo UI"/>
      <family val="3"/>
      <charset val="128"/>
    </font>
    <font>
      <sz val="10"/>
      <color theme="1"/>
      <name val="Meiryo UI"/>
      <family val="3"/>
      <charset val="128"/>
    </font>
    <font>
      <b/>
      <sz val="12"/>
      <color theme="1"/>
      <name val="Meiryo UI"/>
      <family val="3"/>
      <charset val="128"/>
    </font>
    <font>
      <u/>
      <sz val="11"/>
      <color theme="10"/>
      <name val="Meiryo UI"/>
      <family val="3"/>
      <charset val="128"/>
    </font>
    <font>
      <sz val="11"/>
      <color theme="1"/>
      <name val="Meiryo UI"/>
      <family val="2"/>
      <charset val="128"/>
    </font>
    <font>
      <sz val="12"/>
      <color theme="1"/>
      <name val="Meiryo UI"/>
      <family val="3"/>
      <charset val="128"/>
    </font>
    <font>
      <b/>
      <sz val="16"/>
      <color theme="1"/>
      <name val="Meiryo UI"/>
      <family val="3"/>
      <charset val="128"/>
    </font>
    <font>
      <sz val="10"/>
      <name val="Meiryo UI"/>
      <family val="3"/>
      <charset val="128"/>
    </font>
    <font>
      <sz val="8"/>
      <color theme="1"/>
      <name val="メイリオ"/>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2" fillId="0" borderId="0">
      <alignment vertical="center"/>
    </xf>
  </cellStyleXfs>
  <cellXfs count="100">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centerContinuous" vertical="center"/>
    </xf>
    <xf numFmtId="0" fontId="2" fillId="0" borderId="0" xfId="0" applyFont="1" applyAlignment="1">
      <alignment horizontal="center" vertical="center"/>
    </xf>
    <xf numFmtId="0" fontId="5"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xf>
    <xf numFmtId="0" fontId="4" fillId="0" borderId="0" xfId="0" applyFont="1" applyProtection="1">
      <alignment vertical="center"/>
      <protection locked="0"/>
    </xf>
    <xf numFmtId="0" fontId="4" fillId="0" borderId="0" xfId="0" applyFont="1" applyAlignment="1"/>
    <xf numFmtId="0" fontId="4" fillId="0" borderId="0" xfId="0" applyFont="1" applyAlignment="1">
      <alignment horizontal="right"/>
    </xf>
    <xf numFmtId="0" fontId="4" fillId="0" borderId="4" xfId="0" applyFont="1" applyBorder="1">
      <alignment vertical="center"/>
    </xf>
    <xf numFmtId="0" fontId="4" fillId="2" borderId="4" xfId="0"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0" fontId="9" fillId="0" borderId="0" xfId="0" applyFont="1" applyAlignment="1">
      <alignment vertical="top" wrapText="1"/>
    </xf>
    <xf numFmtId="177" fontId="4" fillId="2" borderId="4" xfId="0" applyNumberFormat="1" applyFont="1" applyFill="1" applyBorder="1" applyAlignment="1" applyProtection="1">
      <alignment horizontal="center" vertical="center"/>
      <protection locked="0"/>
    </xf>
    <xf numFmtId="177" fontId="4" fillId="0" borderId="0" xfId="0" applyNumberFormat="1" applyFont="1">
      <alignment vertical="center"/>
    </xf>
    <xf numFmtId="0" fontId="4" fillId="3" borderId="4" xfId="0" applyFont="1" applyFill="1" applyBorder="1" applyAlignment="1" applyProtection="1">
      <alignment horizontal="center" vertical="center"/>
      <protection locked="0"/>
    </xf>
    <xf numFmtId="0" fontId="4" fillId="0" borderId="5" xfId="0" applyFont="1" applyBorder="1" applyAlignment="1">
      <alignment vertical="center" wrapText="1"/>
    </xf>
    <xf numFmtId="0" fontId="10" fillId="0" borderId="0" xfId="0" applyFont="1" applyAlignment="1">
      <alignment horizontal="right"/>
    </xf>
    <xf numFmtId="0" fontId="4" fillId="0" borderId="0" xfId="0" applyFont="1" applyAlignment="1">
      <alignment vertical="distributed" wrapText="1"/>
    </xf>
    <xf numFmtId="0" fontId="4" fillId="0" borderId="0" xfId="0" applyFont="1" applyAlignment="1">
      <alignment horizontal="right" vertical="distributed" wrapText="1"/>
    </xf>
    <xf numFmtId="0" fontId="10" fillId="0" borderId="0" xfId="0" applyFont="1">
      <alignment vertical="center"/>
    </xf>
    <xf numFmtId="0" fontId="4" fillId="2" borderId="7" xfId="0" applyFont="1" applyFill="1" applyBorder="1" applyAlignment="1" applyProtection="1">
      <alignment vertical="center" wrapText="1"/>
      <protection locked="0"/>
    </xf>
    <xf numFmtId="0" fontId="4" fillId="0" borderId="10" xfId="0" applyFont="1" applyBorder="1">
      <alignment vertical="center"/>
    </xf>
    <xf numFmtId="0" fontId="4" fillId="0" borderId="12" xfId="0" applyFont="1" applyBorder="1">
      <alignment vertical="center"/>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4" fillId="2" borderId="15" xfId="0" applyFont="1" applyFill="1" applyBorder="1" applyAlignment="1" applyProtection="1">
      <alignment horizontal="left" vertical="center" wrapText="1"/>
      <protection locked="0"/>
    </xf>
    <xf numFmtId="0" fontId="4" fillId="3" borderId="7" xfId="0" applyFont="1" applyFill="1" applyBorder="1" applyAlignment="1" applyProtection="1">
      <alignment vertical="center" wrapText="1"/>
      <protection locked="0"/>
    </xf>
    <xf numFmtId="0" fontId="0" fillId="0" borderId="0" xfId="0" applyAlignment="1">
      <alignment vertical="center" shrinkToFit="1"/>
    </xf>
    <xf numFmtId="0" fontId="0" fillId="0" borderId="0" xfId="0" applyAlignment="1">
      <alignment vertical="center" wrapText="1"/>
    </xf>
    <xf numFmtId="0" fontId="0" fillId="0" borderId="7" xfId="0" applyBorder="1" applyAlignment="1">
      <alignment horizontal="left" vertical="center"/>
    </xf>
    <xf numFmtId="0" fontId="4" fillId="0" borderId="0" xfId="0" applyFont="1" applyAlignment="1">
      <alignment horizontal="center" vertical="center"/>
    </xf>
    <xf numFmtId="0" fontId="0" fillId="0" borderId="17" xfId="0" applyBorder="1" applyAlignment="1">
      <alignment horizontal="center" vertical="center"/>
    </xf>
    <xf numFmtId="0" fontId="0" fillId="0" borderId="0" xfId="0" applyAlignment="1">
      <alignment horizontal="right" vertical="center"/>
    </xf>
    <xf numFmtId="0" fontId="4" fillId="0" borderId="10" xfId="0" applyFont="1" applyBorder="1" applyAlignment="1">
      <alignment horizontal="center" vertical="center" wrapText="1"/>
    </xf>
    <xf numFmtId="0" fontId="4" fillId="3" borderId="6" xfId="0" applyFont="1" applyFill="1" applyBorder="1" applyAlignment="1" applyProtection="1">
      <alignment vertical="center" wrapText="1"/>
      <protection locked="0"/>
    </xf>
    <xf numFmtId="0" fontId="0" fillId="0" borderId="8" xfId="0" applyBorder="1" applyAlignment="1">
      <alignment vertical="center" shrinkToFit="1"/>
    </xf>
    <xf numFmtId="0" fontId="0" fillId="0" borderId="8" xfId="0" applyBorder="1">
      <alignment vertical="center"/>
    </xf>
    <xf numFmtId="0" fontId="0" fillId="0" borderId="23" xfId="0" applyBorder="1" applyAlignment="1">
      <alignment vertical="center" shrinkToFit="1"/>
    </xf>
    <xf numFmtId="0" fontId="0" fillId="0" borderId="23" xfId="0" applyBorder="1">
      <alignment vertical="center"/>
    </xf>
    <xf numFmtId="0" fontId="0" fillId="0" borderId="0" xfId="0" applyAlignment="1">
      <alignment horizontal="center" vertical="center"/>
    </xf>
    <xf numFmtId="0" fontId="9" fillId="0" borderId="0" xfId="0" applyFont="1">
      <alignment vertical="center"/>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30" xfId="0" applyFont="1" applyBorder="1" applyAlignment="1">
      <alignment horizontal="center" vertical="center" wrapText="1" shrinkToFit="1"/>
    </xf>
    <xf numFmtId="0" fontId="9" fillId="0" borderId="31" xfId="0" applyFont="1" applyBorder="1" applyAlignment="1">
      <alignment horizontal="center" vertical="center" shrinkToFit="1"/>
    </xf>
    <xf numFmtId="0" fontId="15" fillId="0" borderId="32" xfId="0" applyFont="1" applyBorder="1" applyAlignment="1">
      <alignment horizontal="center" vertical="center"/>
    </xf>
    <xf numFmtId="0" fontId="15" fillId="0" borderId="33" xfId="0" applyFont="1" applyBorder="1" applyAlignment="1">
      <alignment horizontal="left" vertical="center" shrinkToFit="1"/>
    </xf>
    <xf numFmtId="0" fontId="15" fillId="0" borderId="33" xfId="0" applyFont="1" applyBorder="1" applyAlignment="1">
      <alignment vertical="center" wrapText="1"/>
    </xf>
    <xf numFmtId="0" fontId="15" fillId="0" borderId="33" xfId="0" applyFont="1" applyBorder="1" applyAlignment="1">
      <alignment horizontal="center" vertical="center"/>
    </xf>
    <xf numFmtId="0" fontId="15" fillId="0" borderId="34" xfId="0" applyFont="1" applyBorder="1">
      <alignment vertical="center"/>
    </xf>
    <xf numFmtId="0" fontId="15" fillId="0" borderId="24" xfId="0" applyFont="1" applyBorder="1" applyAlignment="1">
      <alignment horizontal="center" vertical="center"/>
    </xf>
    <xf numFmtId="0" fontId="15" fillId="0" borderId="8" xfId="0" applyFont="1" applyBorder="1" applyAlignment="1">
      <alignment horizontal="left" vertical="center"/>
    </xf>
    <xf numFmtId="0" fontId="15" fillId="0" borderId="8" xfId="0" applyFont="1" applyBorder="1" applyAlignment="1">
      <alignment vertical="center" wrapText="1"/>
    </xf>
    <xf numFmtId="0" fontId="15" fillId="0" borderId="8" xfId="0" applyFont="1" applyBorder="1" applyAlignment="1">
      <alignment horizontal="center" vertical="center"/>
    </xf>
    <xf numFmtId="0" fontId="15" fillId="0" borderId="25" xfId="0" applyFont="1" applyBorder="1" applyAlignment="1">
      <alignment vertical="center" wrapText="1"/>
    </xf>
    <xf numFmtId="0" fontId="15" fillId="0" borderId="8" xfId="0" applyFont="1" applyBorder="1" applyAlignment="1">
      <alignment horizontal="left" vertical="center" shrinkToFit="1"/>
    </xf>
    <xf numFmtId="0" fontId="15" fillId="0" borderId="25" xfId="0" applyFont="1" applyBorder="1" applyAlignment="1">
      <alignment horizontal="left" vertical="center"/>
    </xf>
    <xf numFmtId="0" fontId="15" fillId="0" borderId="25" xfId="0" applyFont="1" applyBorder="1" applyAlignment="1">
      <alignment horizontal="left" vertical="center" wrapText="1"/>
    </xf>
    <xf numFmtId="0" fontId="15" fillId="0" borderId="24" xfId="0" applyFont="1" applyBorder="1" applyAlignment="1">
      <alignment horizontal="center" vertical="center" wrapText="1"/>
    </xf>
    <xf numFmtId="0" fontId="15" fillId="0" borderId="8" xfId="0" applyFont="1" applyBorder="1" applyAlignment="1">
      <alignment horizontal="left" vertical="center" wrapText="1" shrinkToFit="1"/>
    </xf>
    <xf numFmtId="0" fontId="15" fillId="0" borderId="8" xfId="0" applyFont="1" applyBorder="1" applyAlignment="1">
      <alignment horizontal="center" vertical="center" wrapText="1"/>
    </xf>
    <xf numFmtId="0" fontId="15" fillId="0" borderId="8" xfId="0" applyFont="1" applyBorder="1" applyAlignment="1">
      <alignment vertical="center" shrinkToFit="1"/>
    </xf>
    <xf numFmtId="0" fontId="15" fillId="0" borderId="25" xfId="0" applyFont="1" applyBorder="1">
      <alignment vertical="center"/>
    </xf>
    <xf numFmtId="0" fontId="15" fillId="0" borderId="25" xfId="0" applyFont="1" applyBorder="1" applyAlignment="1">
      <alignment vertical="top" wrapText="1"/>
    </xf>
    <xf numFmtId="0" fontId="15" fillId="0" borderId="26" xfId="0" applyFont="1" applyBorder="1" applyAlignment="1">
      <alignment horizontal="center" vertical="center"/>
    </xf>
    <xf numFmtId="0" fontId="15" fillId="0" borderId="27" xfId="0" applyFont="1" applyBorder="1" applyAlignment="1">
      <alignment vertical="center" shrinkToFit="1"/>
    </xf>
    <xf numFmtId="0" fontId="15" fillId="0" borderId="27" xfId="0" applyFont="1" applyBorder="1" applyAlignment="1">
      <alignment vertical="center" wrapText="1"/>
    </xf>
    <xf numFmtId="0" fontId="15" fillId="0" borderId="27" xfId="0" applyFont="1" applyBorder="1" applyAlignment="1">
      <alignment horizontal="center" vertical="center"/>
    </xf>
    <xf numFmtId="0" fontId="15" fillId="0" borderId="28" xfId="0" applyFont="1" applyBorder="1" applyAlignment="1">
      <alignment vertical="center" wrapText="1"/>
    </xf>
    <xf numFmtId="0" fontId="0" fillId="0" borderId="22" xfId="0" applyBorder="1">
      <alignment vertical="center"/>
    </xf>
    <xf numFmtId="0" fontId="0" fillId="0" borderId="4" xfId="0" applyBorder="1" applyAlignment="1">
      <alignment vertical="center" shrinkToFit="1"/>
    </xf>
    <xf numFmtId="0" fontId="16"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4" xfId="0" applyFont="1" applyBorder="1" applyAlignment="1" applyProtection="1">
      <alignment horizontal="center" vertical="distributed" wrapText="1"/>
      <protection locked="0"/>
    </xf>
    <xf numFmtId="0" fontId="11" fillId="0" borderId="16" xfId="1" applyFont="1" applyBorder="1" applyAlignment="1" applyProtection="1">
      <alignment horizontal="center" vertical="center"/>
      <protection locked="0"/>
    </xf>
    <xf numFmtId="0" fontId="4" fillId="0" borderId="0" xfId="0" applyFont="1" applyAlignment="1">
      <alignment horizontal="left" vertical="top" wrapText="1"/>
    </xf>
    <xf numFmtId="0" fontId="4" fillId="0" borderId="0" xfId="0" applyFont="1" applyAlignment="1">
      <alignment horizontal="left" vertical="top"/>
    </xf>
    <xf numFmtId="0" fontId="10" fillId="0" borderId="0" xfId="0" applyFont="1" applyAlignment="1">
      <alignment horizontal="left"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top"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14" fillId="0" borderId="0" xfId="0" applyFont="1" applyAlignment="1">
      <alignment horizontal="center" vertical="center"/>
    </xf>
    <xf numFmtId="0" fontId="0" fillId="0" borderId="0" xfId="0" applyAlignment="1">
      <alignment horizontal="left" vertical="center" wrapText="1"/>
    </xf>
    <xf numFmtId="0" fontId="15" fillId="0" borderId="24" xfId="0" applyFont="1" applyBorder="1" applyAlignment="1">
      <alignment horizontal="center" vertical="center"/>
    </xf>
    <xf numFmtId="0" fontId="15" fillId="0" borderId="8" xfId="0" applyFont="1" applyBorder="1" applyAlignment="1">
      <alignment horizontal="left" vertical="center" shrinkToFit="1"/>
    </xf>
  </cellXfs>
  <cellStyles count="3">
    <cellStyle name="ハイパーリンク" xfId="1" builtinId="8"/>
    <cellStyle name="標準" xfId="0" builtinId="0"/>
    <cellStyle name="標準 2" xfId="2" xr:uid="{A34CECFE-A8AB-459A-82BA-FB2D699960D5}"/>
  </cellStyles>
  <dxfs count="60">
    <dxf>
      <numFmt numFmtId="0" formatCode="General"/>
      <alignment horizontal="general" vertical="center" textRotation="0" wrapText="0" indent="0" justifyLastLine="0" shrinkToFit="1" readingOrder="0"/>
    </dxf>
    <dxf>
      <alignment horizontal="general" vertical="center" textRotation="0" wrapText="0" indent="0" justifyLastLine="0" shrinkToFit="1" readingOrder="0"/>
    </dxf>
    <dxf>
      <fill>
        <patternFill patternType="none">
          <fgColor indexed="64"/>
          <bgColor indexed="65"/>
        </patternFill>
      </fill>
      <border diagonalUp="0" diagonalDown="0">
        <left style="thin">
          <color indexed="64"/>
        </left>
        <right style="thin">
          <color indexed="64"/>
        </right>
        <top/>
        <bottom/>
        <vertical/>
        <horizontal/>
      </border>
    </dxf>
    <dxf>
      <alignment horizontal="general" vertical="center" textRotation="0" wrapText="0" indent="0" justifyLastLine="0" shrinkToFit="1" readingOrder="0"/>
    </dxf>
    <dxf>
      <border outline="0">
        <top style="thin">
          <color indexed="64"/>
        </top>
      </border>
    </dxf>
    <dxf>
      <border outline="0">
        <bottom style="thin">
          <color indexed="64"/>
        </bottom>
      </border>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44825</xdr:colOff>
      <xdr:row>19</xdr:row>
      <xdr:rowOff>0</xdr:rowOff>
    </xdr:from>
    <xdr:to>
      <xdr:col>5</xdr:col>
      <xdr:colOff>44824</xdr:colOff>
      <xdr:row>20</xdr:row>
      <xdr:rowOff>257736</xdr:rowOff>
    </xdr:to>
    <xdr:sp macro="" textlink="">
      <xdr:nvSpPr>
        <xdr:cNvPr id="2" name="正方形/長方形 1">
          <a:extLst>
            <a:ext uri="{FF2B5EF4-FFF2-40B4-BE49-F238E27FC236}">
              <a16:creationId xmlns:a16="http://schemas.microsoft.com/office/drawing/2014/main" id="{15D1B868-7582-4DBF-A654-78B1D0A94075}"/>
            </a:ext>
          </a:extLst>
        </xdr:cNvPr>
        <xdr:cNvSpPr/>
      </xdr:nvSpPr>
      <xdr:spPr>
        <a:xfrm>
          <a:off x="7445750" y="5740214"/>
          <a:ext cx="4972049" cy="17755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latin typeface="Meiryo UI" panose="020B0604030504040204" pitchFamily="50" charset="-128"/>
              <a:ea typeface="Meiryo UI" panose="020B0604030504040204" pitchFamily="50" charset="-128"/>
            </a:rPr>
            <a:t>⑦出展者への連絡先共有</a:t>
          </a:r>
        </a:p>
        <a:p>
          <a:pPr algn="l"/>
          <a:r>
            <a:rPr kumimoji="1" lang="ja-JP" altLang="en-US" sz="1100">
              <a:ln>
                <a:noFill/>
              </a:ln>
              <a:solidFill>
                <a:sysClr val="windowText" lastClr="000000"/>
              </a:solidFill>
              <a:latin typeface="Meiryo UI" panose="020B0604030504040204" pitchFamily="50" charset="-128"/>
              <a:ea typeface="Meiryo UI" panose="020B0604030504040204" pitchFamily="50" charset="-128"/>
            </a:rPr>
            <a:t>回答及び意見・感想は、閲覧者の連絡先（氏名・所属名・メールアドレス）をつけて動画出展者に提出し内容を確認していただきます。連絡先には出展者から製品紹介やメールマガジン等が送られることがあります。出展者への連絡先共有の同意をいただけない場合は、連絡先以外の回答及び技術的意見・感想のみを提出させていただきます。なお連絡先の共有に同意する・しないにかかわらず</a:t>
          </a:r>
          <a:r>
            <a:rPr kumimoji="1" lang="en-US" altLang="ja-JP" sz="1100">
              <a:ln>
                <a:noFill/>
              </a:ln>
              <a:solidFill>
                <a:sysClr val="windowText" lastClr="000000"/>
              </a:solidFill>
              <a:latin typeface="Meiryo UI" panose="020B0604030504040204" pitchFamily="50" charset="-128"/>
              <a:ea typeface="Meiryo UI" panose="020B0604030504040204" pitchFamily="50" charset="-128"/>
            </a:rPr>
            <a:t>CPD</a:t>
          </a:r>
          <a:r>
            <a:rPr kumimoji="1" lang="ja-JP" altLang="en-US" sz="1100">
              <a:ln>
                <a:noFill/>
              </a:ln>
              <a:solidFill>
                <a:sysClr val="windowText" lastClr="000000"/>
              </a:solidFill>
              <a:latin typeface="Meiryo UI" panose="020B0604030504040204" pitchFamily="50" charset="-128"/>
              <a:ea typeface="Meiryo UI" panose="020B0604030504040204" pitchFamily="50" charset="-128"/>
            </a:rPr>
            <a:t>ポイントは申請できます。</a:t>
          </a:r>
        </a:p>
      </xdr:txBody>
    </xdr:sp>
    <xdr:clientData/>
  </xdr:twoCellAnchor>
  <xdr:twoCellAnchor>
    <xdr:from>
      <xdr:col>1</xdr:col>
      <xdr:colOff>0</xdr:colOff>
      <xdr:row>0</xdr:row>
      <xdr:rowOff>64212</xdr:rowOff>
    </xdr:from>
    <xdr:to>
      <xdr:col>9</xdr:col>
      <xdr:colOff>214045</xdr:colOff>
      <xdr:row>26</xdr:row>
      <xdr:rowOff>200025</xdr:rowOff>
    </xdr:to>
    <xdr:sp macro="" textlink="">
      <xdr:nvSpPr>
        <xdr:cNvPr id="3" name="正方形/長方形 2">
          <a:extLst>
            <a:ext uri="{FF2B5EF4-FFF2-40B4-BE49-F238E27FC236}">
              <a16:creationId xmlns:a16="http://schemas.microsoft.com/office/drawing/2014/main" id="{723738B0-5D8A-4E4E-AC4C-CBE9690AC261}"/>
            </a:ext>
          </a:extLst>
        </xdr:cNvPr>
        <xdr:cNvSpPr/>
      </xdr:nvSpPr>
      <xdr:spPr>
        <a:xfrm>
          <a:off x="371475" y="64212"/>
          <a:ext cx="15787420" cy="8041563"/>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226766</xdr:colOff>
      <xdr:row>0</xdr:row>
      <xdr:rowOff>142328</xdr:rowOff>
    </xdr:from>
    <xdr:ext cx="6615907" cy="7811047"/>
    <xdr:sp macro="" textlink="">
      <xdr:nvSpPr>
        <xdr:cNvPr id="4" name="テキスト ボックス 3">
          <a:extLst>
            <a:ext uri="{FF2B5EF4-FFF2-40B4-BE49-F238E27FC236}">
              <a16:creationId xmlns:a16="http://schemas.microsoft.com/office/drawing/2014/main" id="{1AC0B759-C71D-4A29-BFDF-3849BE99B47E}"/>
            </a:ext>
          </a:extLst>
        </xdr:cNvPr>
        <xdr:cNvSpPr txBox="1"/>
      </xdr:nvSpPr>
      <xdr:spPr>
        <a:xfrm>
          <a:off x="598241" y="142328"/>
          <a:ext cx="6615907" cy="781104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ja-JP" altLang="ja-JP" sz="1400" b="1">
              <a:solidFill>
                <a:schemeClr val="tx1"/>
              </a:solidFill>
              <a:effectLst/>
              <a:latin typeface="Meiryo UI" panose="020B0604030504040204" pitchFamily="50" charset="-128"/>
              <a:ea typeface="Meiryo UI" panose="020B0604030504040204" pitchFamily="50" charset="-128"/>
              <a:cs typeface="+mn-cs"/>
            </a:rPr>
            <a:t>地理空間情報フォーラム</a:t>
          </a:r>
          <a:r>
            <a:rPr lang="en-US" altLang="ja-JP" sz="1400" b="1">
              <a:solidFill>
                <a:schemeClr val="tx1"/>
              </a:solidFill>
              <a:effectLst/>
              <a:latin typeface="Meiryo UI" panose="020B0604030504040204" pitchFamily="50" charset="-128"/>
              <a:ea typeface="Meiryo UI" panose="020B0604030504040204" pitchFamily="50" charset="-128"/>
              <a:cs typeface="+mn-cs"/>
            </a:rPr>
            <a:t>2023</a:t>
          </a:r>
          <a:r>
            <a:rPr lang="ja-JP" altLang="ja-JP" sz="1400" b="1">
              <a:solidFill>
                <a:schemeClr val="tx1"/>
              </a:solidFill>
              <a:effectLst/>
              <a:latin typeface="Meiryo UI" panose="020B0604030504040204" pitchFamily="50" charset="-128"/>
              <a:ea typeface="Meiryo UI" panose="020B0604030504040204" pitchFamily="50" charset="-128"/>
              <a:cs typeface="+mn-cs"/>
            </a:rPr>
            <a:t>　測量系</a:t>
          </a:r>
          <a:r>
            <a:rPr lang="en-US" altLang="ja-JP" sz="1400" b="1">
              <a:solidFill>
                <a:schemeClr val="tx1"/>
              </a:solidFill>
              <a:effectLst/>
              <a:latin typeface="Meiryo UI" panose="020B0604030504040204" pitchFamily="50" charset="-128"/>
              <a:ea typeface="Meiryo UI" panose="020B0604030504040204" pitchFamily="50" charset="-128"/>
              <a:cs typeface="+mn-cs"/>
            </a:rPr>
            <a:t>CPD</a:t>
          </a:r>
          <a:r>
            <a:rPr lang="ja-JP" altLang="ja-JP" sz="1400" b="1">
              <a:solidFill>
                <a:schemeClr val="tx1"/>
              </a:solidFill>
              <a:effectLst/>
              <a:latin typeface="Meiryo UI" panose="020B0604030504040204" pitchFamily="50" charset="-128"/>
              <a:ea typeface="Meiryo UI" panose="020B0604030504040204" pitchFamily="50" charset="-128"/>
              <a:cs typeface="+mn-cs"/>
            </a:rPr>
            <a:t>ポイント申請に関する注意事項</a:t>
          </a:r>
          <a:endParaRPr lang="ja-JP" altLang="ja-JP" sz="1400">
            <a:solidFill>
              <a:schemeClr val="tx1"/>
            </a:solidFill>
            <a:effectLst/>
            <a:latin typeface="Meiryo UI" panose="020B0604030504040204" pitchFamily="50" charset="-128"/>
            <a:ea typeface="Meiryo UI" panose="020B0604030504040204" pitchFamily="50" charset="-128"/>
            <a:cs typeface="+mn-cs"/>
          </a:endParaRPr>
        </a:p>
        <a:p>
          <a:r>
            <a:rPr lang="en-US" altLang="ja-JP" sz="1400">
              <a:solidFill>
                <a:schemeClr val="tx1"/>
              </a:solidFill>
              <a:effectLst/>
              <a:latin typeface="Meiryo UI" panose="020B0604030504040204" pitchFamily="50" charset="-128"/>
              <a:ea typeface="Meiryo UI" panose="020B0604030504040204" pitchFamily="50" charset="-128"/>
              <a:cs typeface="+mn-cs"/>
            </a:rPr>
            <a:t> </a:t>
          </a:r>
        </a:p>
        <a:p>
          <a:r>
            <a:rPr lang="ja-JP" altLang="ja-JP" sz="1200">
              <a:solidFill>
                <a:schemeClr val="tx1"/>
              </a:solidFill>
              <a:effectLst/>
              <a:latin typeface="Meiryo UI" panose="020B0604030504040204" pitchFamily="50" charset="-128"/>
              <a:ea typeface="Meiryo UI" panose="020B0604030504040204" pitchFamily="50" charset="-128"/>
              <a:cs typeface="+mn-cs"/>
            </a:rPr>
            <a:t>本申請にあたり以下の注意事項を同意いただけたものとします。</a:t>
          </a:r>
        </a:p>
        <a:p>
          <a:r>
            <a:rPr lang="en-US" altLang="ja-JP" sz="1200">
              <a:solidFill>
                <a:schemeClr val="tx1"/>
              </a:solidFill>
              <a:effectLst/>
              <a:latin typeface="Meiryo UI" panose="020B0604030504040204" pitchFamily="50" charset="-128"/>
              <a:ea typeface="Meiryo UI" panose="020B0604030504040204" pitchFamily="50" charset="-128"/>
              <a:cs typeface="+mn-cs"/>
            </a:rPr>
            <a:t> </a:t>
          </a:r>
          <a:endParaRPr lang="ja-JP"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ja-JP" sz="1200">
              <a:solidFill>
                <a:schemeClr val="tx1"/>
              </a:solidFill>
              <a:effectLst/>
              <a:latin typeface="Meiryo UI" panose="020B0604030504040204" pitchFamily="50" charset="-128"/>
              <a:ea typeface="Meiryo UI" panose="020B0604030504040204" pitchFamily="50" charset="-128"/>
              <a:cs typeface="+mn-cs"/>
            </a:rPr>
            <a:t>・申請は</a:t>
          </a:r>
          <a:r>
            <a:rPr lang="ja-JP" altLang="en-US" sz="1200">
              <a:solidFill>
                <a:schemeClr val="tx1"/>
              </a:solidFill>
              <a:effectLst/>
              <a:latin typeface="Meiryo UI" panose="020B0604030504040204" pitchFamily="50" charset="-128"/>
              <a:ea typeface="Meiryo UI" panose="020B0604030504040204" pitchFamily="50" charset="-128"/>
              <a:cs typeface="+mn-cs"/>
            </a:rPr>
            <a:t>動画を閲覧した</a:t>
          </a:r>
          <a:r>
            <a:rPr lang="ja-JP" altLang="ja-JP" sz="1200">
              <a:solidFill>
                <a:schemeClr val="tx1"/>
              </a:solidFill>
              <a:effectLst/>
              <a:latin typeface="Meiryo UI" panose="020B0604030504040204" pitchFamily="50" charset="-128"/>
              <a:ea typeface="Meiryo UI" panose="020B0604030504040204" pitchFamily="50" charset="-128"/>
              <a:cs typeface="+mn-cs"/>
            </a:rPr>
            <a:t>申請者</a:t>
          </a:r>
          <a:r>
            <a:rPr lang="ja-JP" altLang="ja-JP" sz="1200">
              <a:solidFill>
                <a:srgbClr val="FF0000"/>
              </a:solidFill>
              <a:effectLst/>
              <a:latin typeface="Meiryo UI" panose="020B0604030504040204" pitchFamily="50" charset="-128"/>
              <a:ea typeface="Meiryo UI" panose="020B0604030504040204" pitchFamily="50" charset="-128"/>
              <a:cs typeface="+mn-cs"/>
            </a:rPr>
            <a:t>本人のみが可能</a:t>
          </a:r>
          <a:r>
            <a:rPr lang="ja-JP" altLang="ja-JP" sz="1200">
              <a:solidFill>
                <a:schemeClr val="tx1"/>
              </a:solidFill>
              <a:effectLst/>
              <a:latin typeface="Meiryo UI" panose="020B0604030504040204" pitchFamily="50" charset="-128"/>
              <a:ea typeface="Meiryo UI" panose="020B0604030504040204" pitchFamily="50" charset="-128"/>
              <a:cs typeface="+mn-cs"/>
            </a:rPr>
            <a:t>です。本人以外の申請が発覚した場合</a:t>
          </a:r>
          <a:r>
            <a:rPr lang="ja-JP" altLang="en-US" sz="1200">
              <a:solidFill>
                <a:schemeClr val="tx1"/>
              </a:solidFill>
              <a:effectLst/>
              <a:latin typeface="Meiryo UI" panose="020B0604030504040204" pitchFamily="50" charset="-128"/>
              <a:ea typeface="Meiryo UI" panose="020B0604030504040204" pitchFamily="50" charset="-128"/>
              <a:cs typeface="+mn-cs"/>
            </a:rPr>
            <a:t>には</a:t>
          </a:r>
          <a:r>
            <a:rPr lang="ja-JP" altLang="ja-JP" sz="1200">
              <a:solidFill>
                <a:schemeClr val="tx1"/>
              </a:solidFill>
              <a:effectLst/>
              <a:latin typeface="Meiryo UI" panose="020B0604030504040204" pitchFamily="50" charset="-128"/>
              <a:ea typeface="Meiryo UI" panose="020B0604030504040204" pitchFamily="50" charset="-128"/>
              <a:cs typeface="+mn-cs"/>
            </a:rPr>
            <a:t>、付与した</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en-US" sz="1200">
              <a:solidFill>
                <a:schemeClr val="tx1"/>
              </a:solidFill>
              <a:effectLst/>
              <a:latin typeface="Meiryo UI" panose="020B0604030504040204" pitchFamily="50" charset="-128"/>
              <a:ea typeface="Meiryo UI" panose="020B0604030504040204" pitchFamily="50" charset="-128"/>
              <a:cs typeface="+mn-cs"/>
            </a:rPr>
            <a:t>　</a:t>
          </a:r>
          <a:r>
            <a:rPr lang="ja-JP" altLang="ja-JP" sz="1200">
              <a:solidFill>
                <a:schemeClr val="tx1"/>
              </a:solidFill>
              <a:effectLst/>
              <a:latin typeface="Meiryo UI" panose="020B0604030504040204" pitchFamily="50" charset="-128"/>
              <a:ea typeface="Meiryo UI" panose="020B0604030504040204" pitchFamily="50" charset="-128"/>
              <a:cs typeface="+mn-cs"/>
            </a:rPr>
            <a:t>ポイントは取り消します。</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ja-JP" sz="1200">
              <a:solidFill>
                <a:schemeClr val="tx1"/>
              </a:solidFill>
              <a:effectLst/>
              <a:latin typeface="Meiryo UI" panose="020B0604030504040204" pitchFamily="50" charset="-128"/>
              <a:ea typeface="Meiryo UI" panose="020B0604030504040204" pitchFamily="50" charset="-128"/>
              <a:cs typeface="+mn-cs"/>
            </a:rPr>
            <a:t>・ポイントは「測量系</a:t>
          </a:r>
          <a:r>
            <a:rPr lang="en-US" altLang="ja-JP" sz="1200">
              <a:solidFill>
                <a:schemeClr val="tx1"/>
              </a:solidFill>
              <a:effectLst/>
              <a:latin typeface="Meiryo UI" panose="020B0604030504040204" pitchFamily="50" charset="-128"/>
              <a:ea typeface="Meiryo UI" panose="020B0604030504040204" pitchFamily="50" charset="-128"/>
              <a:cs typeface="+mn-cs"/>
            </a:rPr>
            <a:t>CPD</a:t>
          </a:r>
          <a:r>
            <a:rPr lang="ja-JP" altLang="ja-JP" sz="1200">
              <a:solidFill>
                <a:schemeClr val="tx1"/>
              </a:solidFill>
              <a:effectLst/>
              <a:latin typeface="Meiryo UI" panose="020B0604030504040204" pitchFamily="50" charset="-128"/>
              <a:ea typeface="Meiryo UI" panose="020B0604030504040204" pitchFamily="50" charset="-128"/>
              <a:cs typeface="+mn-cs"/>
            </a:rPr>
            <a:t>ポイント」のみ申請可能です。</a:t>
          </a:r>
        </a:p>
        <a:p>
          <a:pPr algn="l"/>
          <a:r>
            <a:rPr lang="ja-JP" altLang="ja-JP" sz="1200">
              <a:solidFill>
                <a:schemeClr val="tx1"/>
              </a:solidFill>
              <a:effectLst/>
              <a:latin typeface="Meiryo UI" panose="020B0604030504040204" pitchFamily="50" charset="-128"/>
              <a:ea typeface="Meiryo UI" panose="020B0604030504040204" pitchFamily="50" charset="-128"/>
              <a:cs typeface="+mn-cs"/>
            </a:rPr>
            <a:t>・</a:t>
          </a:r>
          <a:r>
            <a:rPr lang="en-US" altLang="ja-JP" sz="1200">
              <a:solidFill>
                <a:schemeClr val="tx1"/>
              </a:solidFill>
              <a:effectLst/>
              <a:latin typeface="Meiryo UI" panose="020B0604030504040204" pitchFamily="50" charset="-128"/>
              <a:ea typeface="Meiryo UI" panose="020B0604030504040204" pitchFamily="50" charset="-128"/>
              <a:cs typeface="+mn-cs"/>
            </a:rPr>
            <a:t>G</a:t>
          </a:r>
          <a:r>
            <a:rPr lang="ja-JP" altLang="ja-JP" sz="1200">
              <a:solidFill>
                <a:schemeClr val="tx1"/>
              </a:solidFill>
              <a:effectLst/>
              <a:latin typeface="Meiryo UI" panose="020B0604030504040204" pitchFamily="50" charset="-128"/>
              <a:ea typeface="Meiryo UI" panose="020B0604030504040204" pitchFamily="50" charset="-128"/>
              <a:cs typeface="+mn-cs"/>
            </a:rPr>
            <a:t>空間</a:t>
          </a:r>
          <a:r>
            <a:rPr lang="en-US" altLang="ja-JP" sz="1200">
              <a:solidFill>
                <a:schemeClr val="tx1"/>
              </a:solidFill>
              <a:effectLst/>
              <a:latin typeface="Meiryo UI" panose="020B0604030504040204" pitchFamily="50" charset="-128"/>
              <a:ea typeface="Meiryo UI" panose="020B0604030504040204" pitchFamily="50" charset="-128"/>
              <a:cs typeface="+mn-cs"/>
            </a:rPr>
            <a:t>EXPOWEB</a:t>
          </a:r>
          <a:r>
            <a:rPr lang="ja-JP" altLang="en-US" sz="1200">
              <a:solidFill>
                <a:schemeClr val="tx1"/>
              </a:solidFill>
              <a:effectLst/>
              <a:latin typeface="Meiryo UI" panose="020B0604030504040204" pitchFamily="50" charset="-128"/>
              <a:ea typeface="Meiryo UI" panose="020B0604030504040204" pitchFamily="50" charset="-128"/>
              <a:cs typeface="+mn-cs"/>
            </a:rPr>
            <a:t>サイト</a:t>
          </a:r>
          <a:r>
            <a:rPr lang="ja-JP" altLang="ja-JP" sz="1200">
              <a:solidFill>
                <a:schemeClr val="tx1"/>
              </a:solidFill>
              <a:effectLst/>
              <a:latin typeface="Meiryo UI" panose="020B0604030504040204" pitchFamily="50" charset="-128"/>
              <a:ea typeface="Meiryo UI" panose="020B0604030504040204" pitchFamily="50" charset="-128"/>
              <a:cs typeface="+mn-cs"/>
            </a:rPr>
            <a:t>に掲載されているコンテンツを無断で複製、放送（有線・無線）、上映、公開、</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en-US" sz="1200">
              <a:solidFill>
                <a:schemeClr val="tx1"/>
              </a:solidFill>
              <a:effectLst/>
              <a:latin typeface="Meiryo UI" panose="020B0604030504040204" pitchFamily="50" charset="-128"/>
              <a:ea typeface="Meiryo UI" panose="020B0604030504040204" pitchFamily="50" charset="-128"/>
              <a:cs typeface="+mn-cs"/>
            </a:rPr>
            <a:t>　</a:t>
          </a:r>
          <a:r>
            <a:rPr lang="ja-JP" altLang="ja-JP" sz="1200">
              <a:solidFill>
                <a:schemeClr val="tx1"/>
              </a:solidFill>
              <a:effectLst/>
              <a:latin typeface="Meiryo UI" panose="020B0604030504040204" pitchFamily="50" charset="-128"/>
              <a:ea typeface="Meiryo UI" panose="020B0604030504040204" pitchFamily="50" charset="-128"/>
              <a:cs typeface="+mn-cs"/>
            </a:rPr>
            <a:t>貸与などすることは法律で禁止されています。</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en-US" altLang="ja-JP" sz="1200">
              <a:solidFill>
                <a:schemeClr val="tx1"/>
              </a:solidFill>
              <a:effectLst/>
              <a:latin typeface="Meiryo UI" panose="020B0604030504040204" pitchFamily="50" charset="-128"/>
              <a:ea typeface="Meiryo UI" panose="020B0604030504040204" pitchFamily="50" charset="-128"/>
              <a:cs typeface="+mn-cs"/>
            </a:rPr>
            <a:t> </a:t>
          </a:r>
          <a:endParaRPr lang="ja-JP"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ja-JP" sz="1400" b="1">
              <a:solidFill>
                <a:schemeClr val="tx1"/>
              </a:solidFill>
              <a:effectLst/>
              <a:latin typeface="Meiryo UI" panose="020B0604030504040204" pitchFamily="50" charset="-128"/>
              <a:ea typeface="Meiryo UI" panose="020B0604030504040204" pitchFamily="50" charset="-128"/>
              <a:cs typeface="+mn-cs"/>
            </a:rPr>
            <a:t>申請書について</a:t>
          </a:r>
        </a:p>
        <a:p>
          <a:r>
            <a:rPr lang="ja-JP" altLang="ja-JP" sz="1200">
              <a:solidFill>
                <a:schemeClr val="tx1"/>
              </a:solidFill>
              <a:effectLst/>
              <a:latin typeface="Meiryo UI" panose="020B0604030504040204" pitchFamily="50" charset="-128"/>
              <a:ea typeface="Meiryo UI" panose="020B0604030504040204" pitchFamily="50" charset="-128"/>
              <a:cs typeface="+mn-cs"/>
            </a:rPr>
            <a:t>・受講証明書の発行は本申請書を提出期限までに地理空間情報フォーラム運営事務局に提出した</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en-US" sz="1200">
              <a:solidFill>
                <a:schemeClr val="tx1"/>
              </a:solidFill>
              <a:effectLst/>
              <a:latin typeface="Meiryo UI" panose="020B0604030504040204" pitchFamily="50" charset="-128"/>
              <a:ea typeface="Meiryo UI" panose="020B0604030504040204" pitchFamily="50" charset="-128"/>
              <a:cs typeface="+mn-cs"/>
            </a:rPr>
            <a:t>　</a:t>
          </a:r>
          <a:r>
            <a:rPr lang="ja-JP" altLang="ja-JP" sz="1200">
              <a:solidFill>
                <a:schemeClr val="tx1"/>
              </a:solidFill>
              <a:effectLst/>
              <a:latin typeface="Meiryo UI" panose="020B0604030504040204" pitchFamily="50" charset="-128"/>
              <a:ea typeface="Meiryo UI" panose="020B0604030504040204" pitchFamily="50" charset="-128"/>
              <a:cs typeface="+mn-cs"/>
            </a:rPr>
            <a:t>場合のみ発行いたします。</a:t>
          </a:r>
        </a:p>
        <a:p>
          <a:pPr algn="ctr"/>
          <a:r>
            <a:rPr lang="ja-JP" altLang="ja-JP" sz="1200" b="1">
              <a:solidFill>
                <a:schemeClr val="tx1"/>
              </a:solidFill>
              <a:effectLst/>
              <a:latin typeface="Meiryo UI" panose="020B0604030504040204" pitchFamily="50" charset="-128"/>
              <a:ea typeface="Meiryo UI" panose="020B0604030504040204" pitchFamily="50" charset="-128"/>
              <a:cs typeface="+mn-cs"/>
            </a:rPr>
            <a:t>申請書提出期限：</a:t>
          </a:r>
          <a:r>
            <a:rPr lang="en-US" altLang="ja-JP" sz="1200" b="1">
              <a:solidFill>
                <a:schemeClr val="tx1"/>
              </a:solidFill>
              <a:effectLst/>
              <a:latin typeface="Meiryo UI" panose="020B0604030504040204" pitchFamily="50" charset="-128"/>
              <a:ea typeface="Meiryo UI" panose="020B0604030504040204" pitchFamily="50" charset="-128"/>
              <a:cs typeface="+mn-cs"/>
            </a:rPr>
            <a:t>2023</a:t>
          </a:r>
          <a:r>
            <a:rPr lang="ja-JP" altLang="ja-JP" sz="1200" b="1">
              <a:solidFill>
                <a:schemeClr val="tx1"/>
              </a:solidFill>
              <a:effectLst/>
              <a:latin typeface="Meiryo UI" panose="020B0604030504040204" pitchFamily="50" charset="-128"/>
              <a:ea typeface="Meiryo UI" panose="020B0604030504040204" pitchFamily="50" charset="-128"/>
              <a:cs typeface="+mn-cs"/>
            </a:rPr>
            <a:t>年</a:t>
          </a:r>
          <a:r>
            <a:rPr lang="en-US" altLang="ja-JP" sz="1200" b="1">
              <a:solidFill>
                <a:schemeClr val="tx1"/>
              </a:solidFill>
              <a:effectLst/>
              <a:latin typeface="Meiryo UI" panose="020B0604030504040204" pitchFamily="50" charset="-128"/>
              <a:ea typeface="Meiryo UI" panose="020B0604030504040204" pitchFamily="50" charset="-128"/>
              <a:cs typeface="+mn-cs"/>
            </a:rPr>
            <a:t>12</a:t>
          </a:r>
          <a:r>
            <a:rPr lang="ja-JP" altLang="ja-JP" sz="1200" b="1">
              <a:solidFill>
                <a:schemeClr val="tx1"/>
              </a:solidFill>
              <a:effectLst/>
              <a:latin typeface="Meiryo UI" panose="020B0604030504040204" pitchFamily="50" charset="-128"/>
              <a:ea typeface="Meiryo UI" panose="020B0604030504040204" pitchFamily="50" charset="-128"/>
              <a:cs typeface="+mn-cs"/>
            </a:rPr>
            <a:t>月</a:t>
          </a:r>
          <a:r>
            <a:rPr lang="en-US" altLang="ja-JP" sz="1200" b="1">
              <a:solidFill>
                <a:schemeClr val="tx1"/>
              </a:solidFill>
              <a:effectLst/>
              <a:latin typeface="Meiryo UI" panose="020B0604030504040204" pitchFamily="50" charset="-128"/>
              <a:ea typeface="Meiryo UI" panose="020B0604030504040204" pitchFamily="50" charset="-128"/>
              <a:cs typeface="+mn-cs"/>
            </a:rPr>
            <a:t>10</a:t>
          </a:r>
          <a:r>
            <a:rPr lang="ja-JP" altLang="ja-JP" sz="1200" b="1">
              <a:solidFill>
                <a:schemeClr val="tx1"/>
              </a:solidFill>
              <a:effectLst/>
              <a:latin typeface="Meiryo UI" panose="020B0604030504040204" pitchFamily="50" charset="-128"/>
              <a:ea typeface="Meiryo UI" panose="020B0604030504040204" pitchFamily="50" charset="-128"/>
              <a:cs typeface="+mn-cs"/>
            </a:rPr>
            <a:t>日（</a:t>
          </a:r>
          <a:r>
            <a:rPr lang="ja-JP" altLang="en-US" sz="1200" b="1">
              <a:solidFill>
                <a:schemeClr val="tx1"/>
              </a:solidFill>
              <a:effectLst/>
              <a:latin typeface="Meiryo UI" panose="020B0604030504040204" pitchFamily="50" charset="-128"/>
              <a:ea typeface="Meiryo UI" panose="020B0604030504040204" pitchFamily="50" charset="-128"/>
              <a:cs typeface="+mn-cs"/>
            </a:rPr>
            <a:t>日</a:t>
          </a:r>
          <a:r>
            <a:rPr lang="ja-JP" altLang="ja-JP" sz="1200" b="1">
              <a:solidFill>
                <a:schemeClr val="tx1"/>
              </a:solidFill>
              <a:effectLst/>
              <a:latin typeface="Meiryo UI" panose="020B0604030504040204" pitchFamily="50" charset="-128"/>
              <a:ea typeface="Meiryo UI" panose="020B0604030504040204" pitchFamily="50" charset="-128"/>
              <a:cs typeface="+mn-cs"/>
            </a:rPr>
            <a:t>）</a:t>
          </a:r>
        </a:p>
        <a:p>
          <a:r>
            <a:rPr lang="ja-JP" altLang="ja-JP" sz="1200">
              <a:solidFill>
                <a:schemeClr val="tx1"/>
              </a:solidFill>
              <a:effectLst/>
              <a:latin typeface="Meiryo UI" panose="020B0604030504040204" pitchFamily="50" charset="-128"/>
              <a:ea typeface="Meiryo UI" panose="020B0604030504040204" pitchFamily="50" charset="-128"/>
              <a:cs typeface="+mn-cs"/>
            </a:rPr>
            <a:t>・申請には</a:t>
          </a:r>
          <a:r>
            <a:rPr lang="ja-JP" altLang="en-US" sz="1200">
              <a:solidFill>
                <a:schemeClr val="tx1"/>
              </a:solidFill>
              <a:effectLst/>
              <a:latin typeface="Meiryo UI" panose="020B0604030504040204" pitchFamily="50" charset="-128"/>
              <a:ea typeface="Meiryo UI" panose="020B0604030504040204" pitchFamily="50" charset="-128"/>
              <a:cs typeface="+mn-cs"/>
            </a:rPr>
            <a:t>このシート右側申請書と別シートの「実地開催」・「オンライン開催」</a:t>
          </a:r>
          <a:r>
            <a:rPr lang="ja-JP" altLang="ja-JP" sz="1200">
              <a:solidFill>
                <a:schemeClr val="tx1"/>
              </a:solidFill>
              <a:effectLst/>
              <a:latin typeface="Meiryo UI" panose="020B0604030504040204" pitchFamily="50" charset="-128"/>
              <a:ea typeface="Meiryo UI" panose="020B0604030504040204" pitchFamily="50" charset="-128"/>
              <a:cs typeface="+mn-cs"/>
            </a:rPr>
            <a:t>ごとにシート</a:t>
          </a:r>
          <a:r>
            <a:rPr lang="ja-JP" altLang="en-US" sz="1200">
              <a:solidFill>
                <a:schemeClr val="tx1"/>
              </a:solidFill>
              <a:effectLst/>
              <a:latin typeface="Meiryo UI" panose="020B0604030504040204" pitchFamily="50" charset="-128"/>
              <a:ea typeface="Meiryo UI" panose="020B0604030504040204" pitchFamily="50" charset="-128"/>
              <a:cs typeface="+mn-cs"/>
            </a:rPr>
            <a:t>の</a:t>
          </a:r>
          <a:r>
            <a:rPr lang="ja-JP" altLang="ja-JP" sz="1200">
              <a:solidFill>
                <a:schemeClr val="tx1"/>
              </a:solidFill>
              <a:effectLst/>
              <a:latin typeface="Meiryo UI" panose="020B0604030504040204" pitchFamily="50" charset="-128"/>
              <a:ea typeface="Meiryo UI" panose="020B0604030504040204" pitchFamily="50" charset="-128"/>
              <a:cs typeface="+mn-cs"/>
            </a:rPr>
            <a:t>回答及び</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en-US" sz="1200">
              <a:solidFill>
                <a:schemeClr val="tx1"/>
              </a:solidFill>
              <a:effectLst/>
              <a:latin typeface="Meiryo UI" panose="020B0604030504040204" pitchFamily="50" charset="-128"/>
              <a:ea typeface="Meiryo UI" panose="020B0604030504040204" pitchFamily="50" charset="-128"/>
              <a:cs typeface="+mn-cs"/>
            </a:rPr>
            <a:t>「</a:t>
          </a:r>
          <a:r>
            <a:rPr lang="ja-JP" altLang="ja-JP" sz="1200">
              <a:solidFill>
                <a:schemeClr val="tx1"/>
              </a:solidFill>
              <a:effectLst/>
              <a:latin typeface="Meiryo UI" panose="020B0604030504040204" pitchFamily="50" charset="-128"/>
              <a:ea typeface="Meiryo UI" panose="020B0604030504040204" pitchFamily="50" charset="-128"/>
              <a:cs typeface="+mn-cs"/>
            </a:rPr>
            <a:t>技術的意見・感想</a:t>
          </a:r>
          <a:r>
            <a:rPr lang="ja-JP" altLang="en-US" sz="1200">
              <a:solidFill>
                <a:schemeClr val="tx1"/>
              </a:solidFill>
              <a:effectLst/>
              <a:latin typeface="Meiryo UI" panose="020B0604030504040204" pitchFamily="50" charset="-128"/>
              <a:ea typeface="Meiryo UI" panose="020B0604030504040204" pitchFamily="50" charset="-128"/>
              <a:cs typeface="+mn-cs"/>
            </a:rPr>
            <a:t>」</a:t>
          </a:r>
          <a:r>
            <a:rPr lang="ja-JP" altLang="ja-JP" sz="1200">
              <a:solidFill>
                <a:schemeClr val="tx1"/>
              </a:solidFill>
              <a:effectLst/>
              <a:latin typeface="Meiryo UI" panose="020B0604030504040204" pitchFamily="50" charset="-128"/>
              <a:ea typeface="Meiryo UI" panose="020B0604030504040204" pitchFamily="50" charset="-128"/>
              <a:cs typeface="+mn-cs"/>
            </a:rPr>
            <a:t>が必要です。</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ja-JP" sz="1100" baseline="0">
              <a:solidFill>
                <a:schemeClr val="tx1"/>
              </a:solidFill>
              <a:effectLst/>
              <a:latin typeface="Meiryo UI" panose="020B0604030504040204" pitchFamily="50" charset="-128"/>
              <a:ea typeface="Meiryo UI" panose="020B0604030504040204" pitchFamily="50" charset="-128"/>
              <a:cs typeface="+mn-cs"/>
            </a:rPr>
            <a:t>　</a:t>
          </a:r>
          <a:r>
            <a:rPr lang="ja-JP" altLang="en-US" sz="1100" baseline="0">
              <a:solidFill>
                <a:schemeClr val="tx1"/>
              </a:solidFill>
              <a:effectLst/>
              <a:latin typeface="Meiryo UI" panose="020B0604030504040204" pitchFamily="50" charset="-128"/>
              <a:ea typeface="Meiryo UI" panose="020B0604030504040204" pitchFamily="50" charset="-128"/>
              <a:cs typeface="+mn-cs"/>
            </a:rPr>
            <a:t>　</a:t>
          </a:r>
          <a:r>
            <a:rPr lang="ja-JP" altLang="ja-JP" sz="1100" baseline="0">
              <a:solidFill>
                <a:schemeClr val="tx1"/>
              </a:solidFill>
              <a:effectLst/>
              <a:latin typeface="Meiryo UI" panose="020B0604030504040204" pitchFamily="50" charset="-128"/>
              <a:ea typeface="Meiryo UI" panose="020B0604030504040204" pitchFamily="50" charset="-128"/>
              <a:cs typeface="+mn-cs"/>
            </a:rPr>
            <a:t>オンライン開催分：</a:t>
          </a:r>
          <a:r>
            <a:rPr lang="en-US" altLang="ja-JP" sz="1100" baseline="0">
              <a:solidFill>
                <a:schemeClr val="tx1"/>
              </a:solidFill>
              <a:effectLst/>
              <a:latin typeface="Meiryo UI" panose="020B0604030504040204" pitchFamily="50" charset="-128"/>
              <a:ea typeface="Meiryo UI" panose="020B0604030504040204" pitchFamily="50" charset="-128"/>
              <a:cs typeface="+mn-cs"/>
            </a:rPr>
            <a:t> </a:t>
          </a:r>
          <a:r>
            <a:rPr lang="ja-JP" altLang="en-US" sz="1100" baseline="0">
              <a:solidFill>
                <a:schemeClr val="tx1"/>
              </a:solidFill>
              <a:effectLst/>
              <a:latin typeface="Meiryo UI" panose="020B0604030504040204" pitchFamily="50" charset="-128"/>
              <a:ea typeface="Meiryo UI" panose="020B0604030504040204" pitchFamily="50" charset="-128"/>
              <a:cs typeface="+mn-cs"/>
            </a:rPr>
            <a:t>動画閲覧合計時間がで</a:t>
          </a:r>
          <a:r>
            <a:rPr lang="en-US" altLang="ja-JP" sz="1100" baseline="0">
              <a:solidFill>
                <a:schemeClr val="tx1"/>
              </a:solidFill>
              <a:effectLst/>
              <a:latin typeface="Meiryo UI" panose="020B0604030504040204" pitchFamily="50" charset="-128"/>
              <a:ea typeface="Meiryo UI" panose="020B0604030504040204" pitchFamily="50" charset="-128"/>
              <a:cs typeface="+mn-cs"/>
            </a:rPr>
            <a:t>40</a:t>
          </a:r>
          <a:r>
            <a:rPr lang="ja-JP" altLang="en-US" sz="1100" baseline="0">
              <a:solidFill>
                <a:schemeClr val="tx1"/>
              </a:solidFill>
              <a:effectLst/>
              <a:latin typeface="Meiryo UI" panose="020B0604030504040204" pitchFamily="50" charset="-128"/>
              <a:ea typeface="Meiryo UI" panose="020B0604030504040204" pitchFamily="50" charset="-128"/>
              <a:cs typeface="+mn-cs"/>
            </a:rPr>
            <a:t>分以上かつ、「技術的意見または感想」を</a:t>
          </a:r>
          <a:r>
            <a:rPr lang="en-US" altLang="ja-JP" sz="1100" b="1" baseline="0">
              <a:solidFill>
                <a:schemeClr val="tx1"/>
              </a:solidFill>
              <a:effectLst/>
              <a:latin typeface="Meiryo UI" panose="020B0604030504040204" pitchFamily="50" charset="-128"/>
              <a:ea typeface="Meiryo UI" panose="020B0604030504040204" pitchFamily="50" charset="-128"/>
              <a:cs typeface="+mn-cs"/>
            </a:rPr>
            <a:t>100</a:t>
          </a:r>
          <a:r>
            <a:rPr lang="ja-JP" altLang="en-US" sz="1100" b="1" baseline="0">
              <a:solidFill>
                <a:schemeClr val="tx1"/>
              </a:solidFill>
              <a:effectLst/>
              <a:latin typeface="Meiryo UI" panose="020B0604030504040204" pitchFamily="50" charset="-128"/>
              <a:ea typeface="Meiryo UI" panose="020B0604030504040204" pitchFamily="50" charset="-128"/>
              <a:cs typeface="+mn-cs"/>
            </a:rPr>
            <a:t>字</a:t>
          </a:r>
          <a:r>
            <a:rPr lang="ja-JP" altLang="en-US" sz="1100" baseline="0">
              <a:solidFill>
                <a:schemeClr val="tx1"/>
              </a:solidFill>
              <a:effectLst/>
              <a:latin typeface="Meiryo UI" panose="020B0604030504040204" pitchFamily="50" charset="-128"/>
              <a:ea typeface="Meiryo UI" panose="020B0604030504040204" pitchFamily="50" charset="-128"/>
              <a:cs typeface="+mn-cs"/>
            </a:rPr>
            <a:t>以上かつ、</a:t>
          </a:r>
          <a:endParaRPr lang="en-US" altLang="ja-JP" sz="1100" baseline="0">
            <a:solidFill>
              <a:schemeClr val="tx1"/>
            </a:solidFill>
            <a:effectLst/>
            <a:latin typeface="Meiryo UI" panose="020B0604030504040204" pitchFamily="50" charset="-128"/>
            <a:ea typeface="Meiryo UI" panose="020B0604030504040204" pitchFamily="50" charset="-128"/>
            <a:cs typeface="+mn-cs"/>
          </a:endParaRPr>
        </a:p>
        <a:p>
          <a:r>
            <a:rPr lang="en-US" altLang="ja-JP" sz="1100" baseline="0">
              <a:solidFill>
                <a:schemeClr val="tx1"/>
              </a:solidFill>
              <a:effectLst/>
              <a:latin typeface="Meiryo UI" panose="020B0604030504040204" pitchFamily="50" charset="-128"/>
              <a:ea typeface="Meiryo UI" panose="020B0604030504040204" pitchFamily="50" charset="-128"/>
              <a:cs typeface="+mn-cs"/>
            </a:rPr>
            <a:t>	</a:t>
          </a:r>
          <a:r>
            <a:rPr lang="ja-JP" altLang="en-US" sz="1100" baseline="0">
              <a:solidFill>
                <a:schemeClr val="tx1"/>
              </a:solidFill>
              <a:effectLst/>
              <a:latin typeface="Meiryo UI" panose="020B0604030504040204" pitchFamily="50" charset="-128"/>
              <a:ea typeface="Meiryo UI" panose="020B0604030504040204" pitchFamily="50" charset="-128"/>
              <a:cs typeface="+mn-cs"/>
            </a:rPr>
            <a:t>　　　　閲覧した各動画における問題に対する回答</a:t>
          </a:r>
          <a:endParaRPr lang="en-US" altLang="ja-JP" sz="1100" baseline="0">
            <a:solidFill>
              <a:schemeClr val="tx1"/>
            </a:solidFill>
            <a:effectLst/>
            <a:latin typeface="Meiryo UI" panose="020B0604030504040204" pitchFamily="50" charset="-128"/>
            <a:ea typeface="Meiryo UI" panose="020B0604030504040204" pitchFamily="50" charset="-128"/>
            <a:cs typeface="+mn-cs"/>
          </a:endParaRPr>
        </a:p>
        <a:p>
          <a:r>
            <a:rPr lang="ja-JP" altLang="en-US" sz="1100" baseline="0">
              <a:solidFill>
                <a:schemeClr val="tx1"/>
              </a:solidFill>
              <a:effectLst/>
              <a:latin typeface="Meiryo UI" panose="020B0604030504040204" pitchFamily="50" charset="-128"/>
              <a:ea typeface="Meiryo UI" panose="020B0604030504040204" pitchFamily="50" charset="-128"/>
              <a:cs typeface="+mn-cs"/>
            </a:rPr>
            <a:t>　　</a:t>
          </a:r>
          <a:r>
            <a:rPr lang="ja-JP" altLang="ja-JP" sz="1100" baseline="0">
              <a:solidFill>
                <a:schemeClr val="tx1"/>
              </a:solidFill>
              <a:effectLst/>
              <a:latin typeface="Meiryo UI" panose="020B0604030504040204" pitchFamily="50" charset="-128"/>
              <a:ea typeface="Meiryo UI" panose="020B0604030504040204" pitchFamily="50" charset="-128"/>
              <a:cs typeface="+mn-cs"/>
            </a:rPr>
            <a:t>実地開催分：ブース展示</a:t>
          </a:r>
          <a:r>
            <a:rPr lang="en-US" altLang="ja-JP" sz="1100" baseline="0">
              <a:solidFill>
                <a:schemeClr val="tx1"/>
              </a:solidFill>
              <a:effectLst/>
              <a:latin typeface="Meiryo UI" panose="020B0604030504040204" pitchFamily="50" charset="-128"/>
              <a:ea typeface="Meiryo UI" panose="020B0604030504040204" pitchFamily="50" charset="-128"/>
              <a:cs typeface="+mn-cs"/>
            </a:rPr>
            <a:t>2</a:t>
          </a:r>
          <a:r>
            <a:rPr lang="ja-JP" altLang="ja-JP" sz="1100" baseline="0">
              <a:solidFill>
                <a:schemeClr val="tx1"/>
              </a:solidFill>
              <a:effectLst/>
              <a:latin typeface="Meiryo UI" panose="020B0604030504040204" pitchFamily="50" charset="-128"/>
              <a:ea typeface="Meiryo UI" panose="020B0604030504040204" pitchFamily="50" charset="-128"/>
              <a:cs typeface="+mn-cs"/>
            </a:rPr>
            <a:t>者以上に関する「技術的意見または感想　</a:t>
          </a:r>
          <a:r>
            <a:rPr lang="en-US" altLang="ja-JP" sz="1100" b="1" baseline="0">
              <a:solidFill>
                <a:schemeClr val="tx1"/>
              </a:solidFill>
              <a:effectLst/>
              <a:latin typeface="Meiryo UI" panose="020B0604030504040204" pitchFamily="50" charset="-128"/>
              <a:ea typeface="Meiryo UI" panose="020B0604030504040204" pitchFamily="50" charset="-128"/>
              <a:cs typeface="+mn-cs"/>
            </a:rPr>
            <a:t>200</a:t>
          </a:r>
          <a:r>
            <a:rPr lang="ja-JP" altLang="ja-JP" sz="1100" b="1" baseline="0">
              <a:solidFill>
                <a:schemeClr val="tx1"/>
              </a:solidFill>
              <a:effectLst/>
              <a:latin typeface="Meiryo UI" panose="020B0604030504040204" pitchFamily="50" charset="-128"/>
              <a:ea typeface="Meiryo UI" panose="020B0604030504040204" pitchFamily="50" charset="-128"/>
              <a:cs typeface="+mn-cs"/>
            </a:rPr>
            <a:t>字</a:t>
          </a:r>
          <a:r>
            <a:rPr lang="ja-JP" altLang="ja-JP" sz="1100" baseline="0">
              <a:solidFill>
                <a:schemeClr val="tx1"/>
              </a:solidFill>
              <a:effectLst/>
              <a:latin typeface="Meiryo UI" panose="020B0604030504040204" pitchFamily="50" charset="-128"/>
              <a:ea typeface="Meiryo UI" panose="020B0604030504040204" pitchFamily="50" charset="-128"/>
              <a:cs typeface="+mn-cs"/>
            </a:rPr>
            <a:t>以上」</a:t>
          </a:r>
          <a:endParaRPr lang="ja-JP" altLang="ja-JP" sz="1200">
            <a:effectLst/>
            <a:latin typeface="Meiryo UI" panose="020B0604030504040204" pitchFamily="50" charset="-128"/>
            <a:ea typeface="Meiryo UI" panose="020B0604030504040204" pitchFamily="50" charset="-128"/>
          </a:endParaRPr>
        </a:p>
        <a:p>
          <a:r>
            <a:rPr lang="ja-JP" altLang="ja-JP" sz="1200">
              <a:solidFill>
                <a:schemeClr val="tx1"/>
              </a:solidFill>
              <a:effectLst/>
              <a:latin typeface="Meiryo UI" panose="020B0604030504040204" pitchFamily="50" charset="-128"/>
              <a:ea typeface="Meiryo UI" panose="020B0604030504040204" pitchFamily="50" charset="-128"/>
              <a:cs typeface="+mn-cs"/>
            </a:rPr>
            <a:t>・</a:t>
          </a:r>
          <a:r>
            <a:rPr lang="ja-JP" altLang="ja-JP" sz="1200">
              <a:solidFill>
                <a:srgbClr val="FF0000"/>
              </a:solidFill>
              <a:effectLst/>
              <a:latin typeface="Meiryo UI" panose="020B0604030504040204" pitchFamily="50" charset="-128"/>
              <a:ea typeface="Meiryo UI" panose="020B0604030504040204" pitchFamily="50" charset="-128"/>
              <a:cs typeface="+mn-cs"/>
            </a:rPr>
            <a:t>エクセルデータのまま</a:t>
          </a:r>
          <a:r>
            <a:rPr lang="ja-JP" altLang="ja-JP" sz="1200">
              <a:solidFill>
                <a:schemeClr val="tx1"/>
              </a:solidFill>
              <a:effectLst/>
              <a:latin typeface="Meiryo UI" panose="020B0604030504040204" pitchFamily="50" charset="-128"/>
              <a:ea typeface="Meiryo UI" panose="020B0604030504040204" pitchFamily="50" charset="-128"/>
              <a:cs typeface="+mn-cs"/>
            </a:rPr>
            <a:t>事務局に下記件名のメールでご提出ください。</a:t>
          </a:r>
        </a:p>
        <a:p>
          <a:pPr algn="ctr"/>
          <a:r>
            <a:rPr lang="ja-JP" altLang="ja-JP" sz="1200" b="1">
              <a:solidFill>
                <a:schemeClr val="tx1"/>
              </a:solidFill>
              <a:effectLst/>
              <a:latin typeface="Meiryo UI" panose="020B0604030504040204" pitchFamily="50" charset="-128"/>
              <a:ea typeface="Meiryo UI" panose="020B0604030504040204" pitchFamily="50" charset="-128"/>
              <a:cs typeface="+mn-cs"/>
            </a:rPr>
            <a:t>提出先</a:t>
          </a:r>
          <a:r>
            <a:rPr lang="en-US" altLang="ja-JP" sz="1200" b="1">
              <a:solidFill>
                <a:schemeClr val="tx1"/>
              </a:solidFill>
              <a:effectLst/>
              <a:latin typeface="Meiryo UI" panose="020B0604030504040204" pitchFamily="50" charset="-128"/>
              <a:ea typeface="Meiryo UI" panose="020B0604030504040204" pitchFamily="50" charset="-128"/>
              <a:cs typeface="+mn-cs"/>
            </a:rPr>
            <a:t>mail:g-expo@jsurvey.jp</a:t>
          </a:r>
        </a:p>
        <a:p>
          <a:r>
            <a:rPr lang="ja-JP" altLang="ja-JP" sz="1100">
              <a:solidFill>
                <a:schemeClr val="tx1"/>
              </a:solidFill>
              <a:effectLst/>
              <a:latin typeface="Meiryo UI" panose="020B0604030504040204" pitchFamily="50" charset="-128"/>
              <a:ea typeface="Meiryo UI" panose="020B0604030504040204" pitchFamily="50" charset="-128"/>
              <a:cs typeface="+mn-cs"/>
            </a:rPr>
            <a:t>・取得可能なポイントは実地開催分１ポイント、オンライン開催分１ポイントの</a:t>
          </a:r>
          <a:r>
            <a:rPr lang="ja-JP" altLang="ja-JP" sz="1100" b="1">
              <a:solidFill>
                <a:srgbClr val="FF0000"/>
              </a:solidFill>
              <a:effectLst/>
              <a:latin typeface="Meiryo UI" panose="020B0604030504040204" pitchFamily="50" charset="-128"/>
              <a:ea typeface="Meiryo UI" panose="020B0604030504040204" pitchFamily="50" charset="-128"/>
              <a:cs typeface="+mn-cs"/>
            </a:rPr>
            <a:t>最大</a:t>
          </a:r>
          <a:r>
            <a:rPr lang="en-US" altLang="ja-JP" sz="1100" b="1">
              <a:solidFill>
                <a:srgbClr val="FF0000"/>
              </a:solidFill>
              <a:effectLst/>
              <a:latin typeface="Meiryo UI" panose="020B0604030504040204" pitchFamily="50" charset="-128"/>
              <a:ea typeface="Meiryo UI" panose="020B0604030504040204" pitchFamily="50" charset="-128"/>
              <a:cs typeface="+mn-cs"/>
            </a:rPr>
            <a:t>2</a:t>
          </a:r>
          <a:r>
            <a:rPr lang="ja-JP" altLang="ja-JP" sz="1100" b="1">
              <a:solidFill>
                <a:srgbClr val="FF0000"/>
              </a:solidFill>
              <a:effectLst/>
              <a:latin typeface="Meiryo UI" panose="020B0604030504040204" pitchFamily="50" charset="-128"/>
              <a:ea typeface="Meiryo UI" panose="020B0604030504040204" pitchFamily="50" charset="-128"/>
              <a:cs typeface="+mn-cs"/>
            </a:rPr>
            <a:t>ポイント</a:t>
          </a:r>
          <a:r>
            <a:rPr lang="ja-JP" altLang="ja-JP" sz="1100">
              <a:solidFill>
                <a:schemeClr val="tx1"/>
              </a:solidFill>
              <a:effectLst/>
              <a:latin typeface="Meiryo UI" panose="020B0604030504040204" pitchFamily="50" charset="-128"/>
              <a:ea typeface="Meiryo UI" panose="020B0604030504040204" pitchFamily="50" charset="-128"/>
              <a:cs typeface="+mn-cs"/>
            </a:rPr>
            <a:t>です。</a:t>
          </a:r>
          <a:endParaRPr lang="ja-JP" altLang="ja-JP" sz="1200">
            <a:effectLst/>
            <a:latin typeface="Meiryo UI" panose="020B0604030504040204" pitchFamily="50" charset="-128"/>
            <a:ea typeface="Meiryo UI" panose="020B0604030504040204" pitchFamily="50" charset="-128"/>
          </a:endParaRPr>
        </a:p>
        <a:p>
          <a:r>
            <a:rPr lang="ja-JP" altLang="ja-JP" sz="1200">
              <a:solidFill>
                <a:schemeClr val="tx1"/>
              </a:solidFill>
              <a:effectLst/>
              <a:latin typeface="Meiryo UI" panose="020B0604030504040204" pitchFamily="50" charset="-128"/>
              <a:ea typeface="Meiryo UI" panose="020B0604030504040204" pitchFamily="50" charset="-128"/>
              <a:cs typeface="+mn-cs"/>
            </a:rPr>
            <a:t>・提出の際のメールの件名</a:t>
          </a:r>
          <a:r>
            <a:rPr lang="ja-JP" altLang="en-US" sz="1200">
              <a:solidFill>
                <a:schemeClr val="tx1"/>
              </a:solidFill>
              <a:effectLst/>
              <a:latin typeface="Meiryo UI" panose="020B0604030504040204" pitchFamily="50" charset="-128"/>
              <a:ea typeface="Meiryo UI" panose="020B0604030504040204" pitchFamily="50" charset="-128"/>
              <a:cs typeface="+mn-cs"/>
            </a:rPr>
            <a:t>は、</a:t>
          </a:r>
          <a:r>
            <a:rPr lang="ja-JP" altLang="ja-JP" sz="1200">
              <a:solidFill>
                <a:schemeClr val="tx1"/>
              </a:solidFill>
              <a:effectLst/>
              <a:latin typeface="Meiryo UI" panose="020B0604030504040204" pitchFamily="50" charset="-128"/>
              <a:ea typeface="Meiryo UI" panose="020B0604030504040204" pitchFamily="50" charset="-128"/>
              <a:cs typeface="+mn-cs"/>
            </a:rPr>
            <a:t>「【</a:t>
          </a:r>
          <a:r>
            <a:rPr lang="en-US" altLang="ja-JP" sz="1200">
              <a:solidFill>
                <a:schemeClr val="tx1"/>
              </a:solidFill>
              <a:effectLst/>
              <a:latin typeface="Meiryo UI" panose="020B0604030504040204" pitchFamily="50" charset="-128"/>
              <a:ea typeface="Meiryo UI" panose="020B0604030504040204" pitchFamily="50" charset="-128"/>
              <a:cs typeface="+mn-cs"/>
            </a:rPr>
            <a:t>CPD</a:t>
          </a:r>
          <a:r>
            <a:rPr lang="ja-JP" altLang="ja-JP" sz="1200">
              <a:solidFill>
                <a:schemeClr val="tx1"/>
              </a:solidFill>
              <a:effectLst/>
              <a:latin typeface="Meiryo UI" panose="020B0604030504040204" pitchFamily="50" charset="-128"/>
              <a:ea typeface="Meiryo UI" panose="020B0604030504040204" pitchFamily="50" charset="-128"/>
              <a:cs typeface="+mn-cs"/>
            </a:rPr>
            <a:t>ポイント申請書】　</a:t>
          </a:r>
          <a:r>
            <a:rPr lang="ja-JP" altLang="en-US" sz="1200">
              <a:solidFill>
                <a:schemeClr val="tx1"/>
              </a:solidFill>
              <a:effectLst/>
              <a:latin typeface="Meiryo UI" panose="020B0604030504040204" pitchFamily="50" charset="-128"/>
              <a:ea typeface="Meiryo UI" panose="020B0604030504040204" pitchFamily="50" charset="-128"/>
              <a:cs typeface="+mn-cs"/>
            </a:rPr>
            <a:t>○○○○</a:t>
          </a:r>
          <a:r>
            <a:rPr lang="en-US" altLang="ja-JP" sz="1200">
              <a:solidFill>
                <a:schemeClr val="tx1"/>
              </a:solidFill>
              <a:effectLst/>
              <a:latin typeface="Meiryo UI" panose="020B0604030504040204" pitchFamily="50" charset="-128"/>
              <a:ea typeface="Meiryo UI" panose="020B0604030504040204" pitchFamily="50" charset="-128"/>
              <a:cs typeface="+mn-cs"/>
            </a:rPr>
            <a:t>(</a:t>
          </a:r>
          <a:r>
            <a:rPr lang="ja-JP" altLang="en-US" sz="1200">
              <a:solidFill>
                <a:schemeClr val="tx1"/>
              </a:solidFill>
              <a:effectLst/>
              <a:latin typeface="Meiryo UI" panose="020B0604030504040204" pitchFamily="50" charset="-128"/>
              <a:ea typeface="Meiryo UI" panose="020B0604030504040204" pitchFamily="50" charset="-128"/>
              <a:cs typeface="+mn-cs"/>
            </a:rPr>
            <a:t>ご自身のお名前</a:t>
          </a:r>
          <a:r>
            <a:rPr lang="en-US" altLang="ja-JP" sz="1200">
              <a:solidFill>
                <a:schemeClr val="tx1"/>
              </a:solidFill>
              <a:effectLst/>
              <a:latin typeface="Meiryo UI" panose="020B0604030504040204" pitchFamily="50" charset="-128"/>
              <a:ea typeface="Meiryo UI" panose="020B0604030504040204" pitchFamily="50" charset="-128"/>
              <a:cs typeface="+mn-cs"/>
            </a:rPr>
            <a:t>)</a:t>
          </a:r>
          <a:r>
            <a:rPr lang="ja-JP" altLang="ja-JP" sz="1200">
              <a:solidFill>
                <a:schemeClr val="tx1"/>
              </a:solidFill>
              <a:effectLst/>
              <a:latin typeface="Meiryo UI" panose="020B0604030504040204" pitchFamily="50" charset="-128"/>
              <a:ea typeface="Meiryo UI" panose="020B0604030504040204" pitchFamily="50" charset="-128"/>
              <a:cs typeface="+mn-cs"/>
            </a:rPr>
            <a:t>」でお送りください。</a:t>
          </a:r>
        </a:p>
        <a:p>
          <a:r>
            <a:rPr lang="ja-JP" altLang="ja-JP" sz="1200">
              <a:solidFill>
                <a:schemeClr val="tx1"/>
              </a:solidFill>
              <a:effectLst/>
              <a:latin typeface="Meiryo UI" panose="020B0604030504040204" pitchFamily="50" charset="-128"/>
              <a:ea typeface="Meiryo UI" panose="020B0604030504040204" pitchFamily="50" charset="-128"/>
              <a:cs typeface="+mn-cs"/>
            </a:rPr>
            <a:t>・</a:t>
          </a:r>
          <a:r>
            <a:rPr lang="ja-JP" altLang="ja-JP" sz="1200">
              <a:solidFill>
                <a:srgbClr val="FF0000"/>
              </a:solidFill>
              <a:effectLst/>
              <a:latin typeface="Meiryo UI" panose="020B0604030504040204" pitchFamily="50" charset="-128"/>
              <a:ea typeface="Meiryo UI" panose="020B0604030504040204" pitchFamily="50" charset="-128"/>
              <a:cs typeface="+mn-cs"/>
            </a:rPr>
            <a:t>記入漏れがあった場合は、受講証明書は発行できませんので、申請の際は記入漏れ等がないか</a:t>
          </a:r>
          <a:endParaRPr lang="en-US" altLang="ja-JP" sz="1200">
            <a:solidFill>
              <a:srgbClr val="FF0000"/>
            </a:solidFill>
            <a:effectLst/>
            <a:latin typeface="Meiryo UI" panose="020B0604030504040204" pitchFamily="50" charset="-128"/>
            <a:ea typeface="Meiryo UI" panose="020B0604030504040204" pitchFamily="50" charset="-128"/>
            <a:cs typeface="+mn-cs"/>
          </a:endParaRPr>
        </a:p>
        <a:p>
          <a:r>
            <a:rPr lang="ja-JP" altLang="en-US" sz="1200">
              <a:solidFill>
                <a:srgbClr val="FF0000"/>
              </a:solidFill>
              <a:effectLst/>
              <a:latin typeface="Meiryo UI" panose="020B0604030504040204" pitchFamily="50" charset="-128"/>
              <a:ea typeface="Meiryo UI" panose="020B0604030504040204" pitchFamily="50" charset="-128"/>
              <a:cs typeface="+mn-cs"/>
            </a:rPr>
            <a:t>　</a:t>
          </a:r>
          <a:r>
            <a:rPr lang="ja-JP" altLang="ja-JP" sz="1200">
              <a:solidFill>
                <a:srgbClr val="FF0000"/>
              </a:solidFill>
              <a:effectLst/>
              <a:latin typeface="Meiryo UI" panose="020B0604030504040204" pitchFamily="50" charset="-128"/>
              <a:ea typeface="Meiryo UI" panose="020B0604030504040204" pitchFamily="50" charset="-128"/>
              <a:cs typeface="+mn-cs"/>
            </a:rPr>
            <a:t>必ずご確認ください。</a:t>
          </a:r>
        </a:p>
        <a:p>
          <a:r>
            <a:rPr lang="en-US" altLang="ja-JP" sz="1200">
              <a:solidFill>
                <a:schemeClr val="tx1"/>
              </a:solidFill>
              <a:effectLst/>
              <a:latin typeface="Meiryo UI" panose="020B0604030504040204" pitchFamily="50" charset="-128"/>
              <a:ea typeface="Meiryo UI" panose="020B0604030504040204" pitchFamily="50" charset="-128"/>
              <a:cs typeface="+mn-cs"/>
            </a:rPr>
            <a:t> </a:t>
          </a:r>
          <a:endParaRPr lang="ja-JP"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ja-JP" sz="1200">
              <a:solidFill>
                <a:schemeClr val="tx1"/>
              </a:solidFill>
              <a:effectLst/>
              <a:latin typeface="Meiryo UI" panose="020B0604030504040204" pitchFamily="50" charset="-128"/>
              <a:ea typeface="Meiryo UI" panose="020B0604030504040204" pitchFamily="50" charset="-128"/>
              <a:cs typeface="+mn-cs"/>
            </a:rPr>
            <a:t>ご協力のお願い</a:t>
          </a:r>
        </a:p>
        <a:p>
          <a:r>
            <a:rPr lang="ja-JP" altLang="ja-JP" sz="1200">
              <a:solidFill>
                <a:schemeClr val="tx1"/>
              </a:solidFill>
              <a:effectLst/>
              <a:latin typeface="Meiryo UI" panose="020B0604030504040204" pitchFamily="50" charset="-128"/>
              <a:ea typeface="Meiryo UI" panose="020B0604030504040204" pitchFamily="50" charset="-128"/>
              <a:cs typeface="+mn-cs"/>
            </a:rPr>
            <a:t>記入が終わられましたら下記地理空間情報フォーラム</a:t>
          </a:r>
          <a:r>
            <a:rPr lang="en-US" altLang="ja-JP" sz="1200">
              <a:solidFill>
                <a:schemeClr val="tx1"/>
              </a:solidFill>
              <a:effectLst/>
              <a:latin typeface="Meiryo UI" panose="020B0604030504040204" pitchFamily="50" charset="-128"/>
              <a:ea typeface="Meiryo UI" panose="020B0604030504040204" pitchFamily="50" charset="-128"/>
              <a:cs typeface="+mn-cs"/>
            </a:rPr>
            <a:t>2023</a:t>
          </a:r>
          <a:r>
            <a:rPr lang="ja-JP" altLang="ja-JP" sz="1200">
              <a:solidFill>
                <a:schemeClr val="tx1"/>
              </a:solidFill>
              <a:effectLst/>
              <a:latin typeface="Meiryo UI" panose="020B0604030504040204" pitchFamily="50" charset="-128"/>
              <a:ea typeface="Meiryo UI" panose="020B0604030504040204" pitchFamily="50" charset="-128"/>
              <a:cs typeface="+mn-cs"/>
            </a:rPr>
            <a:t>アンケートもご協力いただけますと幸いです。</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ja-JP" sz="1200">
              <a:solidFill>
                <a:schemeClr val="tx1"/>
              </a:solidFill>
              <a:effectLst/>
              <a:latin typeface="Meiryo UI" panose="020B0604030504040204" pitchFamily="50" charset="-128"/>
              <a:ea typeface="Meiryo UI" panose="020B0604030504040204" pitchFamily="50" charset="-128"/>
              <a:cs typeface="+mn-cs"/>
            </a:rPr>
            <a:t>何卒宜しくお願い致します。</a:t>
          </a:r>
          <a:r>
            <a:rPr lang="en-US" altLang="ja-JP" sz="1200">
              <a:solidFill>
                <a:schemeClr val="tx1"/>
              </a:solidFill>
              <a:effectLst/>
              <a:latin typeface="Meiryo UI" panose="020B0604030504040204" pitchFamily="50" charset="-128"/>
              <a:ea typeface="Meiryo UI" panose="020B0604030504040204" pitchFamily="50" charset="-128"/>
              <a:cs typeface="+mn-cs"/>
            </a:rPr>
            <a:t>	</a:t>
          </a:r>
          <a:endParaRPr lang="ja-JP" altLang="ja-JP" sz="1200">
            <a:solidFill>
              <a:schemeClr val="tx1"/>
            </a:solidFill>
            <a:effectLst/>
            <a:latin typeface="Meiryo UI" panose="020B0604030504040204" pitchFamily="50" charset="-128"/>
            <a:ea typeface="Meiryo UI" panose="020B0604030504040204" pitchFamily="50" charset="-128"/>
            <a:cs typeface="+mn-cs"/>
          </a:endParaRPr>
        </a:p>
        <a:p>
          <a:endParaRPr lang="en-US" altLang="ja-JP" sz="1200" u="sng">
            <a:solidFill>
              <a:schemeClr val="accent1"/>
            </a:solidFill>
            <a:effectLst/>
            <a:latin typeface="Meiryo UI" panose="020B0604030504040204" pitchFamily="50" charset="-128"/>
            <a:ea typeface="Meiryo UI" panose="020B0604030504040204" pitchFamily="50" charset="-128"/>
            <a:cs typeface="+mn-cs"/>
          </a:endParaRPr>
        </a:p>
      </xdr:txBody>
    </xdr:sp>
    <xdr:clientData/>
  </xdr:oneCellAnchor>
  <xdr:twoCellAnchor>
    <xdr:from>
      <xdr:col>2</xdr:col>
      <xdr:colOff>635000</xdr:colOff>
      <xdr:row>0</xdr:row>
      <xdr:rowOff>142327</xdr:rowOff>
    </xdr:from>
    <xdr:to>
      <xdr:col>9</xdr:col>
      <xdr:colOff>32107</xdr:colOff>
      <xdr:row>24</xdr:row>
      <xdr:rowOff>65690</xdr:rowOff>
    </xdr:to>
    <xdr:sp macro="" textlink="">
      <xdr:nvSpPr>
        <xdr:cNvPr id="5" name="正方形/長方形 4">
          <a:extLst>
            <a:ext uri="{FF2B5EF4-FFF2-40B4-BE49-F238E27FC236}">
              <a16:creationId xmlns:a16="http://schemas.microsoft.com/office/drawing/2014/main" id="{1771555E-B77F-41CD-8076-B5AA9E64C7AB}"/>
            </a:ext>
          </a:extLst>
        </xdr:cNvPr>
        <xdr:cNvSpPr/>
      </xdr:nvSpPr>
      <xdr:spPr>
        <a:xfrm>
          <a:off x="7350125" y="780502"/>
          <a:ext cx="7921982" cy="8162488"/>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6</xdr:row>
      <xdr:rowOff>361950</xdr:rowOff>
    </xdr:from>
    <xdr:to>
      <xdr:col>8</xdr:col>
      <xdr:colOff>257175</xdr:colOff>
      <xdr:row>9</xdr:row>
      <xdr:rowOff>104775</xdr:rowOff>
    </xdr:to>
    <xdr:sp macro="" textlink="">
      <xdr:nvSpPr>
        <xdr:cNvPr id="7" name="大かっこ 6">
          <a:extLst>
            <a:ext uri="{FF2B5EF4-FFF2-40B4-BE49-F238E27FC236}">
              <a16:creationId xmlns:a16="http://schemas.microsoft.com/office/drawing/2014/main" id="{61E729E5-BB4E-4494-8A9A-D313B0A14296}"/>
            </a:ext>
          </a:extLst>
        </xdr:cNvPr>
        <xdr:cNvSpPr/>
      </xdr:nvSpPr>
      <xdr:spPr>
        <a:xfrm>
          <a:off x="13449300" y="1638300"/>
          <a:ext cx="2066925" cy="609600"/>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dmin_jsurveykaiin01_onmicrosoft_com/Documents/&#12487;&#12473;&#12463;&#12488;&#12483;&#12503;/Book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8204;&#37327;&#31995;CPD&#12509;&#12452;&#12531;&#12488;&#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非表示)リスト (2)2021"/>
      <sheetName val="(非表示)リスト2021"/>
      <sheetName val="Book1"/>
    </sheetNames>
    <sheetDataSet>
      <sheetData sheetId="0">
        <row r="1">
          <cell r="B1" t="str">
            <v>あっとクリエーション株式会社</v>
          </cell>
          <cell r="C1" t="str">
            <v>株式会社みるくる</v>
          </cell>
          <cell r="D1" t="str">
            <v>アジア航測株式会社</v>
          </cell>
          <cell r="E1" t="str">
            <v>ESRIジャパン株式会社</v>
          </cell>
          <cell r="F1" t="str">
            <v>朝日航洋株式会社</v>
          </cell>
          <cell r="G1" t="str">
            <v>株式会社パスコ</v>
          </cell>
          <cell r="H1" t="str">
            <v>リーグルジャパン株式会社</v>
          </cell>
          <cell r="I1" t="str">
            <v>国土交通省</v>
          </cell>
          <cell r="J1" t="str">
            <v>国際航業株式会社</v>
          </cell>
          <cell r="K1" t="str">
            <v>ソフトバンク株式会社</v>
          </cell>
          <cell r="L1" t="str">
            <v>株式会社デバイスワークス・北海道技建株式会社</v>
          </cell>
          <cell r="M1" t="str">
            <v>株式会社サテライトイメージマーケティング</v>
          </cell>
          <cell r="N1" t="str">
            <v>株式会社ビィーシステム　</v>
          </cell>
          <cell r="O1" t="str">
            <v>一般財団法人日本地図センター</v>
          </cell>
          <cell r="P1" t="str">
            <v>G空間情報センター</v>
          </cell>
          <cell r="Q1" t="str">
            <v>一般社団法人日本測量機器工業会</v>
          </cell>
        </row>
        <row r="2">
          <cell r="B2" t="str">
            <v>カンタンマップのご紹介</v>
          </cell>
          <cell r="C2" t="str">
            <v>次世代斜めカメラ・システム「UltraCam Osprey」：Next generation UltraCam Osprey 4.1</v>
          </cell>
          <cell r="D2" t="str">
            <v>強くてしなやかなニッポンへ～国土強靭化（ナショナル・レジリエンス）、防災・減災のとりくみ～</v>
          </cell>
          <cell r="E2" t="str">
            <v>未来型のスマート（The future of Smart）</v>
          </cell>
          <cell r="F2" t="str">
            <v>「GT-8K」～空間情報は、五感を超える～</v>
          </cell>
          <cell r="G2" t="str">
            <v xml:space="preserve"> デジタル化のカギを握る最新の空間情報技術</v>
          </cell>
          <cell r="H2" t="str">
            <v>RIEGL レーザースキャニングシステム最新情報</v>
          </cell>
          <cell r="I2" t="str">
            <v>国土交通省　高精度測位社会プロジェクトの紹介</v>
          </cell>
          <cell r="J2" t="str">
            <v>国際航業が推進する空間情報コンサルティング事業の紹介</v>
          </cell>
          <cell r="K2" t="str">
            <v>高精度測位サービス「ichimill」のご紹介</v>
          </cell>
          <cell r="L2" t="str">
            <v>GISの利活用～現場PDCAの最適化～</v>
          </cell>
          <cell r="M2" t="str">
            <v>OneAtlasの紹介</v>
          </cell>
          <cell r="N2" t="str">
            <v>3D GIS/点群処理システム 他　主な開発システムの紹介</v>
          </cell>
          <cell r="O2" t="str">
            <v>スマートフォン地図アプリ「東京時層地図」</v>
          </cell>
          <cell r="P2" t="str">
            <v>デジタルツインの実現に向けたG空間情報センターの取り組み</v>
          </cell>
          <cell r="Q2" t="str">
            <v>日本測量機器工業会</v>
          </cell>
        </row>
        <row r="3">
          <cell r="C3" t="str">
            <v>「UltraMap」ワークフローのご紹介：UltraMap 5.0 Webinar - Best Practices</v>
          </cell>
          <cell r="D3" t="str">
            <v>釣りドコ</v>
          </cell>
          <cell r="F3" t="str">
            <v>オープンソースソフトウェアQGISとコンテンツのご紹介</v>
          </cell>
          <cell r="K3" t="str">
            <v>ドローンがつくる未来の社会～物流ドローンの取り組み～</v>
          </cell>
          <cell r="O3" t="str">
            <v>地図展2021「神戸から見る日本の国土と海」ー水路測量150年記念－</v>
          </cell>
        </row>
        <row r="4">
          <cell r="D4" t="str">
            <v>DenpaPro</v>
          </cell>
          <cell r="O4" t="str">
            <v>地図地理検定であなたも地図地理力博士！</v>
          </cell>
        </row>
        <row r="5">
          <cell r="D5" t="str">
            <v>ロボット点検</v>
          </cell>
        </row>
        <row r="8">
          <cell r="A8" t="str">
            <v>小間№</v>
          </cell>
          <cell r="B8" t="str">
            <v>出展者名</v>
          </cell>
          <cell r="C8" t="str">
            <v>動画名</v>
          </cell>
          <cell r="D8" t="str">
            <v>分数(約)</v>
          </cell>
          <cell r="E8" t="str">
            <v>問題</v>
          </cell>
          <cell r="F8" t="str">
            <v>回答</v>
          </cell>
        </row>
        <row r="9">
          <cell r="A9">
            <v>1</v>
          </cell>
          <cell r="B9" t="str">
            <v>あっとクリエーション株式会社</v>
          </cell>
          <cell r="C9" t="str">
            <v>カンタンマップのご紹介</v>
          </cell>
          <cell r="D9">
            <v>3</v>
          </cell>
          <cell r="E9" t="str">
            <v>kintoneと連携して利用できる、ノーコード地図開発システムの名前は？</v>
          </cell>
          <cell r="F9" t="str">
            <v>カンタンマップ</v>
          </cell>
        </row>
        <row r="10">
          <cell r="A10">
            <v>2</v>
          </cell>
          <cell r="B10" t="str">
            <v>株式会社みるくる</v>
          </cell>
          <cell r="C10" t="str">
            <v>次世代斜めカメラ・システム「UltraCam Osprey」：Next generation UltraCam Osprey 4.1</v>
          </cell>
          <cell r="D10">
            <v>2</v>
          </cell>
          <cell r="E10" t="str">
            <v>動画内で出てきた製品の名前は？</v>
          </cell>
          <cell r="F10" t="str">
            <v>UltraCam Osprey</v>
          </cell>
        </row>
        <row r="11">
          <cell r="A11">
            <v>2</v>
          </cell>
          <cell r="B11" t="str">
            <v>株式会社みるくる</v>
          </cell>
          <cell r="C11" t="str">
            <v>「UltraMap」ワークフローのご紹介：UltraMap 5.0 Webinar - Best Practices</v>
          </cell>
          <cell r="D11">
            <v>65</v>
          </cell>
          <cell r="E11" t="str">
            <v>動画内で出てきた製品の名前は？</v>
          </cell>
          <cell r="F11" t="str">
            <v>UltraMap</v>
          </cell>
        </row>
        <row r="12">
          <cell r="A12">
            <v>4</v>
          </cell>
          <cell r="B12" t="str">
            <v>アジア航測株式会社</v>
          </cell>
          <cell r="C12" t="str">
            <v>強くてしなやかなニッポンへ～国土強靭化（ナショナル・レジリエンス）、防災・減災のとりくみ～</v>
          </cell>
          <cell r="D12">
            <v>12</v>
          </cell>
          <cell r="E12" t="str">
            <v>災害対策基本法が制定される契機となった災害の名前は？</v>
          </cell>
          <cell r="F12" t="str">
            <v>伊勢湾台風</v>
          </cell>
        </row>
        <row r="13">
          <cell r="A13">
            <v>4</v>
          </cell>
          <cell r="B13" t="str">
            <v>アジア航測株式会社</v>
          </cell>
          <cell r="C13" t="str">
            <v>釣りドコ</v>
          </cell>
          <cell r="D13">
            <v>22</v>
          </cell>
          <cell r="E13" t="str">
            <v>釣りドコの特徴は何ですか</v>
          </cell>
          <cell r="F13" t="str">
            <v>ダウンロード不要、Webで簡単アクセス、PCでもスマホでも見られる、
釣りのポイントが分かる、釣果の登録ができる、海底地形見られる、無料　など</v>
          </cell>
        </row>
        <row r="14">
          <cell r="A14">
            <v>4</v>
          </cell>
          <cell r="B14" t="str">
            <v>アジア航測株式会社</v>
          </cell>
          <cell r="C14" t="str">
            <v>DenpaPro</v>
          </cell>
          <cell r="D14">
            <v>12</v>
          </cell>
          <cell r="E14" t="str">
            <v>動画内で出てきた製品の名前は？</v>
          </cell>
          <cell r="F14" t="str">
            <v>DenpaPro</v>
          </cell>
        </row>
        <row r="15">
          <cell r="A15">
            <v>4</v>
          </cell>
          <cell r="B15" t="str">
            <v>アジア航測株式会社</v>
          </cell>
          <cell r="C15" t="str">
            <v>ロボット点検</v>
          </cell>
          <cell r="D15">
            <v>12</v>
          </cell>
          <cell r="E15" t="str">
            <v>動画内で出てきた製品の名前は？</v>
          </cell>
          <cell r="F15" t="str">
            <v>ロボット点検</v>
          </cell>
        </row>
        <row r="16">
          <cell r="A16">
            <v>5</v>
          </cell>
          <cell r="B16" t="str">
            <v>ESRIジャパン株式会社</v>
          </cell>
          <cell r="C16" t="str">
            <v>未来型のスマート（The future of Smart）</v>
          </cell>
          <cell r="D16">
            <v>2</v>
          </cell>
          <cell r="E16" t="str">
            <v>動画内で「GISはビッグデータをｘｘｘへと変え」という字幕が入りますが、ｘｘｘ部分は何と書かれていたでしょう。</v>
          </cell>
          <cell r="F16" t="str">
            <v>洞察（インサイト）</v>
          </cell>
        </row>
        <row r="17">
          <cell r="A17">
            <v>7</v>
          </cell>
          <cell r="B17" t="str">
            <v>朝日航洋株式会社</v>
          </cell>
          <cell r="C17" t="str">
            <v>「GT-8K」～空間情報は、五感を超える～</v>
          </cell>
          <cell r="D17">
            <v>4</v>
          </cell>
          <cell r="E17" t="str">
            <v>8Kカメラの映像を利用することで、何mmのコンクリートのひび割れを見つけることができるでしょうか？</v>
          </cell>
          <cell r="F17" t="str">
            <v>0.15mm</v>
          </cell>
        </row>
        <row r="18">
          <cell r="A18">
            <v>7</v>
          </cell>
          <cell r="B18" t="str">
            <v>朝日航洋株式会社</v>
          </cell>
          <cell r="C18" t="str">
            <v>オープンソースソフトウェアQGISとコンテンツのご紹介</v>
          </cell>
          <cell r="D18">
            <v>5</v>
          </cell>
          <cell r="E18" t="str">
            <v>朝日航洋が提供する地形が見やすい地図の名称は？</v>
          </cell>
          <cell r="F18" t="str">
            <v>陰陽図</v>
          </cell>
        </row>
        <row r="19">
          <cell r="A19">
            <v>10</v>
          </cell>
          <cell r="B19" t="str">
            <v>株式会社パスコ</v>
          </cell>
          <cell r="C19" t="str">
            <v xml:space="preserve"> デジタル化のカギを握る最新の空間情報技術</v>
          </cell>
          <cell r="D19">
            <v>9</v>
          </cell>
          <cell r="E19" t="str">
            <v>デジタル化のカギを握る最新の空間情報技術の名称を３つお答えください</v>
          </cell>
          <cell r="F19" t="str">
            <v>TDOT 3 GREEN、Real Dimension、ALOS-3</v>
          </cell>
        </row>
        <row r="20">
          <cell r="A20">
            <v>11</v>
          </cell>
          <cell r="B20" t="str">
            <v>リーグルジャパン株式会社</v>
          </cell>
          <cell r="C20" t="str">
            <v>RIEGL レーザースキャニングシステム最新情報</v>
          </cell>
          <cell r="D20">
            <v>9</v>
          </cell>
          <cell r="E20" t="str">
            <v>VUXシリーズのアップグレードにより、これまでの製品名に追加された数字は？</v>
          </cell>
          <cell r="F20">
            <v>22</v>
          </cell>
        </row>
        <row r="21">
          <cell r="A21">
            <v>12</v>
          </cell>
          <cell r="B21" t="str">
            <v>国土交通省</v>
          </cell>
          <cell r="C21" t="str">
            <v>国土交通省　高精度測位社会プロジェクトの紹介</v>
          </cell>
          <cell r="D21">
            <v>8</v>
          </cell>
          <cell r="E21" t="str">
            <v>本プロジェクトで屋内電子地図を整備した空港の名前は？</v>
          </cell>
          <cell r="F21" t="str">
            <v>成田国際空港(または成田空港）</v>
          </cell>
        </row>
        <row r="22">
          <cell r="A22">
            <v>13</v>
          </cell>
          <cell r="B22" t="str">
            <v>国際航業株式会社</v>
          </cell>
          <cell r="C22" t="str">
            <v>国際航業が推進する空間情報コンサルティング事業の紹介</v>
          </cell>
          <cell r="D22">
            <v>4</v>
          </cell>
          <cell r="E22" t="str">
            <v>「はかる」のは「空」「地上」「水域」ともう一つは？</v>
          </cell>
          <cell r="F22" t="str">
            <v>宇宙</v>
          </cell>
        </row>
        <row r="23">
          <cell r="A23">
            <v>17</v>
          </cell>
          <cell r="B23" t="str">
            <v>ソフトバンク株式会社</v>
          </cell>
          <cell r="C23" t="str">
            <v>高精度測位サービス「ichimill」のご紹介</v>
          </cell>
          <cell r="D23">
            <v>3</v>
          </cell>
          <cell r="E23" t="str">
            <v>動画内で出てきたサービスの名前は？</v>
          </cell>
          <cell r="F23" t="str">
            <v>ichimill（イチミル）</v>
          </cell>
        </row>
        <row r="24">
          <cell r="A24">
            <v>17</v>
          </cell>
          <cell r="B24" t="str">
            <v>ソフトバンク株式会社</v>
          </cell>
          <cell r="C24" t="str">
            <v>ドローンがつくる未来の社会～物流ドローンの取り組み～</v>
          </cell>
          <cell r="D24">
            <v>4</v>
          </cell>
          <cell r="E24" t="str">
            <v>動画内での物流ドローンで輸送した物は？</v>
          </cell>
          <cell r="F24" t="str">
            <v>カツオ</v>
          </cell>
        </row>
        <row r="25">
          <cell r="A25">
            <v>18</v>
          </cell>
          <cell r="B25" t="str">
            <v>株式会社デバイスワークス・北海道技建株式会社</v>
          </cell>
          <cell r="C25" t="str">
            <v>GISの利活用～現場PDCAの最適化～</v>
          </cell>
          <cell r="D25">
            <v>7</v>
          </cell>
          <cell r="E25" t="str">
            <v>我々の工事は、"どんな国際大会"の為に実施されたものでしょうか。</v>
          </cell>
          <cell r="F25" t="str">
            <v>TOKYO2020オリンピック・パラリンピック（東京オリンピック 等でも可）</v>
          </cell>
        </row>
        <row r="26">
          <cell r="A26">
            <v>19</v>
          </cell>
          <cell r="B26" t="str">
            <v>株式会社サテライトイメージマーケティング</v>
          </cell>
          <cell r="C26" t="str">
            <v>OneAtlasの紹介</v>
          </cell>
          <cell r="D26">
            <v>4</v>
          </cell>
          <cell r="E26" t="str">
            <v>動画内の製品の名前は?</v>
          </cell>
          <cell r="F26" t="str">
            <v>OneAtlas</v>
          </cell>
        </row>
        <row r="27">
          <cell r="A27">
            <v>21</v>
          </cell>
          <cell r="B27" t="str">
            <v>株式会社ビィーシステム　</v>
          </cell>
          <cell r="C27" t="str">
            <v>3D GIS/点群処理システム 他　主な開発システムの紹介</v>
          </cell>
          <cell r="D27">
            <v>4</v>
          </cell>
          <cell r="E27" t="str">
            <v>動画内で出てきたソフトウェアの名前は？</v>
          </cell>
          <cell r="F27" t="str">
            <v>ScanSurvey Z</v>
          </cell>
        </row>
        <row r="28">
          <cell r="A28">
            <v>22</v>
          </cell>
          <cell r="B28" t="str">
            <v>一般財団法人日本地図センター</v>
          </cell>
          <cell r="C28" t="str">
            <v>スマートフォン地図アプリ「東京時層地図」</v>
          </cell>
          <cell r="D28">
            <v>4</v>
          </cell>
          <cell r="E28" t="str">
            <v>動画内で出てきたスマホアプリの名称は</v>
          </cell>
          <cell r="F28" t="str">
            <v>東京時層地図</v>
          </cell>
        </row>
        <row r="29">
          <cell r="A29">
            <v>22</v>
          </cell>
          <cell r="B29" t="str">
            <v>一般財団法人日本地図センター</v>
          </cell>
          <cell r="C29" t="str">
            <v>地図展2021「神戸から見る日本の国土と海」ー水路測量150年記念－</v>
          </cell>
          <cell r="D29">
            <v>6</v>
          </cell>
          <cell r="E29" t="str">
            <v>動画内で出てきた旧版地図、空中写真の一部はどこで入手可能ですか？</v>
          </cell>
          <cell r="F29" t="str">
            <v>一般財団法人日本地図センター</v>
          </cell>
        </row>
        <row r="30">
          <cell r="A30">
            <v>22</v>
          </cell>
          <cell r="B30" t="str">
            <v>一般財団法人日本地図センター</v>
          </cell>
          <cell r="C30" t="str">
            <v>地図地理検定であなたも地図地理力博士！</v>
          </cell>
          <cell r="D30">
            <v>2</v>
          </cell>
          <cell r="E30" t="str">
            <v>動画内で出てきた地図地理検定の参考図書は？</v>
          </cell>
          <cell r="F30" t="str">
            <v>地図地理検定過去問集１００</v>
          </cell>
        </row>
        <row r="31">
          <cell r="A31">
            <v>23</v>
          </cell>
          <cell r="B31" t="str">
            <v>G空間情報センター</v>
          </cell>
          <cell r="C31" t="str">
            <v>デジタルツインの実現に向けたG空間情報センターの取り組み</v>
          </cell>
          <cell r="D31">
            <v>6</v>
          </cell>
          <cell r="E31" t="str">
            <v>G空間情報センターのユーザ登録をするとできることは？</v>
          </cell>
          <cell r="F31" t="str">
            <v>ユーザ限定データのダウンロード、またはG空間情報センターの最新情報の取得</v>
          </cell>
        </row>
        <row r="32">
          <cell r="A32">
            <v>24</v>
          </cell>
          <cell r="B32" t="str">
            <v>一般社団法人日本測量機器工業会</v>
          </cell>
          <cell r="C32" t="str">
            <v>日本測量機器工業会</v>
          </cell>
          <cell r="D32">
            <v>3</v>
          </cell>
          <cell r="E32" t="str">
            <v>日本測量機器工業会の英文略称は？</v>
          </cell>
          <cell r="F32" t="str">
            <v>JSIMA</v>
          </cell>
        </row>
      </sheetData>
      <sheetData sheetId="1">
        <row r="3">
          <cell r="C3" t="str">
            <v>カンタンマップのご紹介</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データ(このシートは隠します）"/>
      <sheetName val="申請書"/>
      <sheetName val="動画閲覧"/>
      <sheetName val="動画閲覧 (2)"/>
      <sheetName val="動画閲覧 (3)"/>
      <sheetName val="動画閲覧 (4)"/>
      <sheetName val="動画閲覧 (5)"/>
      <sheetName val="動画閲覧 (6)"/>
      <sheetName val="動画閲覧 (7)"/>
      <sheetName val="動画閲覧 (8)"/>
      <sheetName val="動画閲覧 (9)"/>
      <sheetName val="動画閲覧 (10)"/>
      <sheetName val="動画閲覧 (11)"/>
      <sheetName val="動画閲覧 (12)"/>
      <sheetName val="動画閲覧 (13)"/>
      <sheetName val="動画閲覧 (14)"/>
      <sheetName val="動画閲覧 (15)"/>
      <sheetName val="動画閲覧 (16)"/>
      <sheetName val="動画閲覧 (17)"/>
      <sheetName val="動画閲覧 (18)"/>
      <sheetName val="動画閲覧 (19)"/>
      <sheetName val="動画閲覧 (20)"/>
      <sheetName val="動画閲覧 (21)"/>
      <sheetName val="動画閲覧 (22)"/>
      <sheetName val="動画閲覧 (23)"/>
      <sheetName val="動画閲覧 (24)"/>
      <sheetName val="動画閲覧 (25)"/>
      <sheetName val="動画閲覧 (26)"/>
      <sheetName val="動画閲覧 (27)"/>
      <sheetName val="動画閲覧 (28)"/>
      <sheetName val="動画閲覧 (29)"/>
      <sheetName val="動画閲覧 (30)"/>
      <sheetName val="動画閲覧 (31)"/>
      <sheetName val="動画閲覧 (32)"/>
      <sheetName val="動画閲覧 (33)"/>
      <sheetName val="動画閲覧 (34)"/>
      <sheetName val="動画閲覧 (35)"/>
      <sheetName val="動画閲覧 (36)"/>
      <sheetName val="動画閲覧 (37)"/>
      <sheetName val="動画閲覧 (38)"/>
      <sheetName val="動画閲覧（自動反映なし）"/>
      <sheetName val="測量系CPDポイント申請書"/>
    </sheetNames>
    <sheetDataSet>
      <sheetData sheetId="0">
        <row r="1">
          <cell r="A1" t="str">
            <v>朝日航洋株式会社</v>
          </cell>
          <cell r="B1" t="str">
            <v>アジア航測株式会社</v>
          </cell>
          <cell r="C1" t="str">
            <v>あっとクリエーション株式会社</v>
          </cell>
          <cell r="D1" t="str">
            <v>エアロセンス株式会社</v>
          </cell>
          <cell r="E1" t="str">
            <v>ESRIジャパン株式会社</v>
          </cell>
          <cell r="F1" t="str">
            <v>株式会社オーピーティー</v>
          </cell>
          <cell r="G1" t="str">
            <v>株式会社快適空間ＦＣ</v>
          </cell>
          <cell r="H1" t="str">
            <v>株式会社かんこう</v>
          </cell>
          <cell r="I1" t="str">
            <v>カンタム・ウシカタ株式会社</v>
          </cell>
          <cell r="J1" t="str">
            <v>国際航業株式会社</v>
          </cell>
          <cell r="K1" t="str">
            <v>国土交通省高精度測位社会プロジェクト</v>
          </cell>
          <cell r="L1" t="str">
            <v>国土交通省国土地理院</v>
          </cell>
          <cell r="M1" t="str">
            <v>国立研究開発法人産業技術総合研究所</v>
          </cell>
          <cell r="N1" t="str">
            <v>G空間情報センター</v>
          </cell>
          <cell r="O1" t="str">
            <v>株式会社ジツタ</v>
          </cell>
          <cell r="P1" t="str">
            <v>株式会社SkyDrive</v>
          </cell>
          <cell r="Q1" t="str">
            <v>一般社団法人地図調製技術協会</v>
          </cell>
          <cell r="R1" t="str">
            <v>株式会社テイコク</v>
          </cell>
          <cell r="S1" t="str">
            <v>東京カートグラフィック株式会社</v>
          </cell>
          <cell r="T1" t="str">
            <v>内外地図株式会社</v>
          </cell>
          <cell r="U1" t="str">
            <v>内外地図株式会社・ジオカタログ株式会社</v>
          </cell>
          <cell r="V1" t="str">
            <v>内閣府宇宙開発戦略推進事務局・準天頂衛星システムサービス株式会社</v>
          </cell>
          <cell r="W1" t="str">
            <v>長久保赤水顕彰会</v>
          </cell>
          <cell r="X1" t="str">
            <v>一般社団法人日本測量機器工業会</v>
          </cell>
          <cell r="Y1" t="str">
            <v>日本測量協会女性の技術力向上委員会</v>
          </cell>
          <cell r="Z1" t="str">
            <v>株式会社パスコ</v>
          </cell>
          <cell r="AA1" t="str">
            <v>株式会社フォーラムエイト</v>
          </cell>
          <cell r="AB1" t="str">
            <v>福井コンピュータ株式会社</v>
          </cell>
          <cell r="AC1" t="str">
            <v>北斗測量調査株式会社</v>
          </cell>
          <cell r="AD1" t="str">
            <v>株式会社マップル</v>
          </cell>
          <cell r="AE1" t="str">
            <v>リーグルジャパン株式会社</v>
          </cell>
          <cell r="AF1" t="str">
            <v>ルーチェサーチ株式会社</v>
          </cell>
        </row>
      </sheetData>
      <sheetData sheetId="1" refreshError="1"/>
      <sheetData sheetId="2">
        <row r="4">
          <cell r="B4" t="str">
            <v>オレンジと青の網掛け部分をご入力ください。
オレンジ：直接入力　　青：プルダウンから選択</v>
          </cell>
        </row>
      </sheetData>
      <sheetData sheetId="3">
        <row r="4">
          <cell r="B4" t="str">
            <v>オレンジと青の網掛け部分をご入力ください。
オレンジ：直接入力　　青：プルダウンから選択</v>
          </cell>
        </row>
      </sheetData>
      <sheetData sheetId="4">
        <row r="4">
          <cell r="B4" t="str">
            <v>オレンジと青の網掛け部分をご入力ください。
オレンジ：直接入力　　青：プルダウンから選択</v>
          </cell>
        </row>
      </sheetData>
      <sheetData sheetId="5">
        <row r="4">
          <cell r="B4" t="str">
            <v>オレンジと青の網掛け部分をご入力ください。
オレンジ：直接入力　　青：プルダウンから選択</v>
          </cell>
        </row>
      </sheetData>
      <sheetData sheetId="6">
        <row r="4">
          <cell r="B4" t="str">
            <v>オレンジと青の網掛け部分をご入力ください。
オレンジ：直接入力　　青：プルダウンから選択</v>
          </cell>
        </row>
      </sheetData>
      <sheetData sheetId="7">
        <row r="4">
          <cell r="B4" t="str">
            <v>オレンジと青の網掛け部分をご入力ください。
オレンジ：直接入力　　青：プルダウンから選択</v>
          </cell>
        </row>
      </sheetData>
      <sheetData sheetId="8">
        <row r="4">
          <cell r="B4" t="str">
            <v>オレンジと青の網掛け部分をご入力ください。
オレンジ：直接入力　　青：プルダウンから選択</v>
          </cell>
        </row>
      </sheetData>
      <sheetData sheetId="9">
        <row r="4">
          <cell r="B4" t="str">
            <v>オレンジと青の網掛け部分をご入力ください。
オレンジ：直接入力　　青：プルダウンから選択</v>
          </cell>
        </row>
      </sheetData>
      <sheetData sheetId="10">
        <row r="4">
          <cell r="B4" t="str">
            <v>オレンジと青の網掛け部分をご入力ください。
オレンジ：直接入力　　青：プルダウンから選択</v>
          </cell>
        </row>
      </sheetData>
      <sheetData sheetId="11">
        <row r="4">
          <cell r="B4" t="str">
            <v>オレンジと青の網掛け部分をご入力ください。
オレンジ：直接入力　　青：プルダウンから選択</v>
          </cell>
        </row>
      </sheetData>
      <sheetData sheetId="12">
        <row r="4">
          <cell r="B4" t="str">
            <v>オレンジと青の網掛け部分をご入力ください。
オレンジ：直接入力　　青：プルダウンから選択</v>
          </cell>
        </row>
      </sheetData>
      <sheetData sheetId="13">
        <row r="4">
          <cell r="B4" t="str">
            <v>オレンジと青の網掛け部分をご入力ください。
オレンジ：直接入力　　青：プルダウンから選択</v>
          </cell>
        </row>
      </sheetData>
      <sheetData sheetId="14">
        <row r="4">
          <cell r="B4" t="str">
            <v>オレンジと青の網掛け部分をご入力ください。
オレンジ：直接入力　　青：プルダウンから選択</v>
          </cell>
        </row>
      </sheetData>
      <sheetData sheetId="15">
        <row r="4">
          <cell r="B4" t="str">
            <v>オレンジと青の網掛け部分をご入力ください。
オレンジ：直接入力　　青：プルダウンから選択</v>
          </cell>
        </row>
      </sheetData>
      <sheetData sheetId="16">
        <row r="4">
          <cell r="B4" t="str">
            <v>オレンジと青の網掛け部分をご入力ください。
オレンジ：直接入力　　青：プルダウンから選択</v>
          </cell>
        </row>
      </sheetData>
      <sheetData sheetId="17">
        <row r="4">
          <cell r="B4" t="str">
            <v>オレンジと青の網掛け部分をご入力ください。
オレンジ：直接入力　　青：プルダウンから選択</v>
          </cell>
        </row>
      </sheetData>
      <sheetData sheetId="18">
        <row r="4">
          <cell r="B4" t="str">
            <v>オレンジと青の網掛け部分をご入力ください。
オレンジ：直接入力　　青：プルダウンから選択</v>
          </cell>
        </row>
      </sheetData>
      <sheetData sheetId="19">
        <row r="4">
          <cell r="B4" t="str">
            <v>オレンジと青の網掛け部分をご入力ください。
オレンジ：直接入力　　青：プルダウンから選択</v>
          </cell>
        </row>
      </sheetData>
      <sheetData sheetId="20">
        <row r="4">
          <cell r="B4" t="str">
            <v>オレンジと青の網掛け部分をご入力ください。
オレンジ：直接入力　　青：プルダウンから選択</v>
          </cell>
        </row>
      </sheetData>
      <sheetData sheetId="21">
        <row r="4">
          <cell r="B4" t="str">
            <v>オレンジと青の網掛け部分をご入力ください。
オレンジ：直接入力　　青：プルダウンから選択</v>
          </cell>
        </row>
      </sheetData>
      <sheetData sheetId="22">
        <row r="4">
          <cell r="B4" t="str">
            <v>オレンジと青の網掛け部分をご入力ください。
オレンジ：直接入力　　青：プルダウンから選択</v>
          </cell>
        </row>
      </sheetData>
      <sheetData sheetId="23">
        <row r="4">
          <cell r="B4" t="str">
            <v>オレンジと青の網掛け部分をご入力ください。
オレンジ：直接入力　　青：プルダウンから選択</v>
          </cell>
        </row>
      </sheetData>
      <sheetData sheetId="24">
        <row r="4">
          <cell r="B4" t="str">
            <v>オレンジと青の網掛け部分をご入力ください。
オレンジ：直接入力　　青：プルダウンから選択</v>
          </cell>
        </row>
      </sheetData>
      <sheetData sheetId="25">
        <row r="4">
          <cell r="B4" t="str">
            <v>オレンジと青の網掛け部分をご入力ください。
オレンジ：直接入力　　青：プルダウンから選択</v>
          </cell>
        </row>
      </sheetData>
      <sheetData sheetId="26">
        <row r="4">
          <cell r="B4" t="str">
            <v>オレンジと青の網掛け部分をご入力ください。
オレンジ：直接入力　　青：プルダウンから選択</v>
          </cell>
        </row>
      </sheetData>
      <sheetData sheetId="27">
        <row r="4">
          <cell r="B4" t="str">
            <v>オレンジと青の網掛け部分をご入力ください。
オレンジ：直接入力　　青：プルダウンから選択</v>
          </cell>
        </row>
      </sheetData>
      <sheetData sheetId="28">
        <row r="4">
          <cell r="B4" t="str">
            <v>オレンジと青の網掛け部分をご入力ください。
オレンジ：直接入力　　青：プルダウンから選択</v>
          </cell>
        </row>
      </sheetData>
      <sheetData sheetId="29">
        <row r="4">
          <cell r="B4" t="str">
            <v>オレンジと青の網掛け部分をご入力ください。
オレンジ：直接入力　　青：プルダウンから選択</v>
          </cell>
        </row>
      </sheetData>
      <sheetData sheetId="30">
        <row r="4">
          <cell r="B4" t="str">
            <v>オレンジと青の網掛け部分をご入力ください。
オレンジ：直接入力　　青：プルダウンから選択</v>
          </cell>
        </row>
      </sheetData>
      <sheetData sheetId="31">
        <row r="4">
          <cell r="B4" t="str">
            <v>オレンジと青の網掛け部分をご入力ください。
オレンジ：直接入力　　青：プルダウンから選択</v>
          </cell>
        </row>
      </sheetData>
      <sheetData sheetId="32">
        <row r="4">
          <cell r="B4" t="str">
            <v>オレンジと青の網掛け部分をご入力ください。
オレンジ：直接入力　　青：プルダウンから選択</v>
          </cell>
        </row>
      </sheetData>
      <sheetData sheetId="33">
        <row r="4">
          <cell r="B4" t="str">
            <v>オレンジと青の網掛け部分をご入力ください。
オレンジ：直接入力　　青：プルダウンから選択</v>
          </cell>
        </row>
      </sheetData>
      <sheetData sheetId="34">
        <row r="4">
          <cell r="B4" t="str">
            <v>オレンジと青の網掛け部分をご入力ください。
オレンジ：直接入力　　青：プルダウンから選択</v>
          </cell>
        </row>
      </sheetData>
      <sheetData sheetId="35">
        <row r="4">
          <cell r="B4" t="str">
            <v>オレンジと青の網掛け部分をご入力ください。
オレンジ：直接入力　　青：プルダウンから選択</v>
          </cell>
        </row>
      </sheetData>
      <sheetData sheetId="36">
        <row r="4">
          <cell r="B4" t="str">
            <v>オレンジと青の網掛け部分をご入力ください。
オレンジ：直接入力　　青：プルダウンから選択</v>
          </cell>
        </row>
      </sheetData>
      <sheetData sheetId="37">
        <row r="4">
          <cell r="B4" t="str">
            <v>オレンジと青の網掛け部分をご入力ください。
オレンジ：直接入力　　青：プルダウンから選択</v>
          </cell>
        </row>
      </sheetData>
      <sheetData sheetId="38">
        <row r="4">
          <cell r="B4" t="str">
            <v>オレンジと青の網掛け部分をご入力ください。
オレンジ：直接入力　　青：プルダウンから選択</v>
          </cell>
        </row>
      </sheetData>
      <sheetData sheetId="39">
        <row r="4">
          <cell r="B4" t="str">
            <v>オレンジと青の網掛け部分をご入力ください。
オレンジ：直接入力　　青：プルダウンから選択</v>
          </cell>
        </row>
      </sheetData>
      <sheetData sheetId="40" refreshError="1"/>
      <sheetData sheetId="4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187810-5849-467A-939B-1124189A1706}" name="小間№1ソフトバンク株式会社" displayName="小間№1ソフトバンク株式会社" ref="B55:B56" totalsRowShown="0" headerRowDxfId="59" dataDxfId="58">
  <autoFilter ref="B55:B56" xr:uid="{F8187810-5849-467A-939B-1124189A1706}"/>
  <tableColumns count="1">
    <tableColumn id="1" xr3:uid="{290DF009-588F-4033-A40B-5432D1CB6A78}" name="小間№1株式会社ブログウォッチャー" dataDxfId="5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5F88CC1-D258-4B82-9EA3-306ACE17622B}" name="小間№14ジオサーフ株式会社" displayName="小間№14ジオサーフ株式会社" ref="K55:K57" totalsRowShown="0" headerRowDxfId="32" dataDxfId="31">
  <autoFilter ref="K55:K57" xr:uid="{15F88CC1-D258-4B82-9EA3-306ACE17622B}"/>
  <tableColumns count="1">
    <tableColumn id="1" xr3:uid="{FB6D772C-56E3-47A8-9584-A7D1763A901B}" name="小間№14ジオサーフ株式会社" dataDxfId="3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5ECFEE-202C-47D6-BF26-5A4FD335075C}" name="小間№16朝日航洋株式会社" displayName="小間№16朝日航洋株式会社" ref="L55:L58" totalsRowShown="0" headerRowDxfId="29" dataDxfId="28">
  <autoFilter ref="L55:L58" xr:uid="{FB5ECFEE-202C-47D6-BF26-5A4FD335075C}"/>
  <tableColumns count="1">
    <tableColumn id="1" xr3:uid="{B25749B3-00BB-43E3-8BFC-BDB42E16ED6B}" name="小間№16朝日航洋株式会社" dataDxfId="2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4438618-2DA2-4620-B2FF-0F9F5EE9904E}" name="小間№17国際航業株式会社" displayName="小間№17国際航業株式会社" ref="M55:M57" totalsRowShown="0" headerRowDxfId="26" dataDxfId="25">
  <autoFilter ref="M55:M57" xr:uid="{54438618-2DA2-4620-B2FF-0F9F5EE9904E}"/>
  <tableColumns count="1">
    <tableColumn id="1" xr3:uid="{7F100886-B53B-4641-8619-3B32084322D0}" name="小間№17国際航業株式会社" dataDxfId="2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A71084E-24E3-4628-A792-5F69D991867F}" name="小間№19総務省統計局" displayName="小間№19総務省統計局" ref="N55:N57" totalsRowShown="0" headerRowDxfId="23" dataDxfId="22">
  <autoFilter ref="N55:N57" xr:uid="{7A71084E-24E3-4628-A792-5F69D991867F}"/>
  <tableColumns count="1">
    <tableColumn id="1" xr3:uid="{7BEC3382-B525-400A-BFE7-F26C7057BD8E}" name="小間№19総務省　統計局" dataDxfId="2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89262C9-5AD8-4FD8-A96F-85622B767049}" name="小間№22リｰグルジャパン株式会社" displayName="小間№22リｰグルジャパン株式会社" ref="O55:O56" totalsRowShown="0" headerRowDxfId="20" dataDxfId="19">
  <autoFilter ref="O55:O56" xr:uid="{089262C9-5AD8-4FD8-A96F-85622B767049}"/>
  <tableColumns count="1">
    <tableColumn id="1" xr3:uid="{B9590F38-3929-45E7-A9DE-0AEFE880D28E}" name="小間№22リｰグルジャパン株式会社" dataDxfId="18"/>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A125B03-66D3-48B5-9E38-C9C535DEB889}" name="小間№24Precisely" displayName="小間№24Precisely" ref="P55:P56" totalsRowShown="0" headerRowDxfId="17" dataDxfId="16">
  <autoFilter ref="P55:P56" xr:uid="{6A125B03-66D3-48B5-9E38-C9C535DEB889}"/>
  <tableColumns count="1">
    <tableColumn id="1" xr3:uid="{3CAB1925-54BD-4BA1-987B-F65F85808B9D}" name="小間№24Precisely" dataDxfId="15"/>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13C7B9D-BDAD-4186-8300-38CFFB425DA1}" name="小間№26レフィクシア株式会社" displayName="小間№26レフィクシア株式会社" ref="Q55:Q56" totalsRowShown="0" headerRowDxfId="14" dataDxfId="13">
  <autoFilter ref="Q55:Q56" xr:uid="{513C7B9D-BDAD-4186-8300-38CFFB425DA1}"/>
  <tableColumns count="1">
    <tableColumn id="1" xr3:uid="{406E4DE1-DBE7-45EA-9095-E51FDC998EEC}" name="小間№26レフィクシア株式会社" dataDxfId="1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B4C1458-81E9-428C-B2F1-8C083C53CAF4}" name="小間№27一般社団法人日本測量機器工業会" displayName="小間№27一般社団法人日本測量機器工業会" ref="R55:R56" totalsRowShown="0" headerRowDxfId="11" dataDxfId="10">
  <autoFilter ref="R55:R56" xr:uid="{0B4C1458-81E9-428C-B2F1-8C083C53CAF4}"/>
  <tableColumns count="1">
    <tableColumn id="1" xr3:uid="{4BAA44A5-6C4F-4427-A8AE-D14F6ED3BC2B}" name="小間№27一般社団法人 日本測量機器工業会" dataDxfId="9"/>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894D4F0-2E13-4813-A1F0-760671FFA46B}" name="ベンダーフォーラム" displayName="ベンダーフォーラム" ref="S55:S59" totalsRowShown="0" headerRowDxfId="8" dataDxfId="7">
  <autoFilter ref="S55:S59" xr:uid="{E894D4F0-2E13-4813-A1F0-760671FFA46B}"/>
  <tableColumns count="1">
    <tableColumn id="1" xr3:uid="{2F526AA0-5E4B-4602-8890-DF1835782702}" name="ベンダーフォーラム" dataDxfId="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0FE5107-8668-4D4A-8DB2-F74C9E80E8DF}" name="タイトルリスト" displayName="タイトルリスト" ref="C1:F31" totalsRowShown="0" headerRowBorderDxfId="5" tableBorderDxfId="4">
  <autoFilter ref="C1:F31" xr:uid="{B0FE5107-8668-4D4A-8DB2-F74C9E80E8DF}"/>
  <tableColumns count="4">
    <tableColumn id="1" xr3:uid="{A894A2CE-C55E-482C-811F-2E22898A6DF6}" name="6-1._x000a_タイトル" dataDxfId="3"/>
    <tableColumn id="2" xr3:uid="{C4398CA7-96AF-4393-A412-62B67AAB85F1}" name="6-2.長さ_x000a_（分）" dataDxfId="2"/>
    <tableColumn id="3" xr3:uid="{0960CEAE-2F5F-49F0-BA62-35066A99E76B}" name="質問" dataDxfId="1"/>
    <tableColumn id="5" xr3:uid="{5921817F-8178-421C-B3DF-F71AFFB3AD15}" name="列1" dataDxfId="0">
      <calculatedColumnFormula>"小間№"&amp;A2&amp;B2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E527D6-3D7F-49D2-91A9-F82C9B80428B}" name="小間№2株式会社GEOTRA" displayName="小間№2株式会社GEOTRA" ref="C55:C56" totalsRowShown="0" headerRowDxfId="56" dataDxfId="55">
  <autoFilter ref="C55:C56" xr:uid="{27E527D6-3D7F-49D2-91A9-F82C9B80428B}"/>
  <tableColumns count="1">
    <tableColumn id="1" xr3:uid="{5DFB2720-6B99-4836-9D0D-423BB37EB761}" name="小間№2株式会社GEOTRA " dataDxfId="5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006F164-F180-489B-95FD-CA8738487955}" name="小間№3イチBizアワード" displayName="小間№3イチBizアワード" ref="D55:D57" totalsRowShown="0" headerRowDxfId="53" dataDxfId="52">
  <autoFilter ref="D55:D57" xr:uid="{8006F164-F180-489B-95FD-CA8738487955}"/>
  <tableColumns count="1">
    <tableColumn id="1" xr3:uid="{C6166F86-9B1D-494A-ADFF-41C1A64CF85F}" name="小間№3イチBizアワード（主催：内閣官房）" dataDxfId="5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ABBAD1-E335-4A77-8DB1-7D60F03E6B59}" name="小間№4国土交通省" displayName="小間№4国土交通省" ref="E55:E57" totalsRowShown="0" headerRowDxfId="50" dataDxfId="49">
  <autoFilter ref="E55:E57" xr:uid="{EBABBAD1-E335-4A77-8DB1-7D60F03E6B59}"/>
  <tableColumns count="1">
    <tableColumn id="1" xr3:uid="{D69B0D73-2ED6-4CD4-8C3E-197C4CC97939}" name="小間№4国土交通省" dataDxfId="4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B5CF1D3-2C67-4CC8-8019-FA9AE40A7BF7}" name="小間№6株式会社サテライトイメージマーケティング" displayName="小間№6株式会社サテライトイメージマーケティング" ref="F55:F56" totalsRowShown="0" headerRowDxfId="47" dataDxfId="46">
  <autoFilter ref="F55:F56" xr:uid="{FB5CF1D3-2C67-4CC8-8019-FA9AE40A7BF7}"/>
  <tableColumns count="1">
    <tableColumn id="1" xr3:uid="{AD47464F-E098-4FDC-B1D3-B072201E761C}" name="小間№6株式会社サテライトイメージマーケティング" dataDxfId="4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21E3F8C-FD2D-4F02-969C-E45EECCE9D88}" name="小間№7一般財団法人日本地図センター" displayName="小間№7一般財団法人日本地図センター" ref="G55:G58" totalsRowShown="0" headerRowDxfId="44" dataDxfId="43">
  <autoFilter ref="G55:G58" xr:uid="{621E3F8C-FD2D-4F02-969C-E45EECCE9D88}"/>
  <tableColumns count="1">
    <tableColumn id="1" xr3:uid="{22F9DE5B-036D-4105-A136-D27B28CCB686}" name="小間№7一般財団法人日本地図センター" dataDxfId="4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B32A37-9CAB-4440-8C62-BE9A071E611D}" name="小間№11株式会社パスコ" displayName="小間№11株式会社パスコ" ref="H55:H56" totalsRowShown="0" headerRowDxfId="41" dataDxfId="40">
  <autoFilter ref="H55:H56" xr:uid="{06B32A37-9CAB-4440-8C62-BE9A071E611D}"/>
  <tableColumns count="1">
    <tableColumn id="1" xr3:uid="{46E1AAC7-5B82-4758-9E68-34FA956FB1A6}" name="小間№11株式会社パスコ" dataDxfId="3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AF9DA80-A76A-4830-826E-5AD3C83DB446}" name="小間№12株式会社ホロラボ" displayName="小間№12株式会社ホロラボ" ref="I55:I56" totalsRowShown="0" headerRowDxfId="38" dataDxfId="37">
  <autoFilter ref="I55:I56" xr:uid="{8AF9DA80-A76A-4830-826E-5AD3C83DB446}"/>
  <tableColumns count="1">
    <tableColumn id="1" xr3:uid="{DCC67064-3CA2-4F8F-A5A4-2B2F7E4E29B9}" name="小間№12株式会社ホロラボ" dataDxfId="3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8103F41-BABB-4BEA-A2CC-23F7578C1DB1}" name="小間№13アジア航測株式会社" displayName="小間№13アジア航測株式会社" ref="J55:J57" totalsRowShown="0" headerRowDxfId="35" dataDxfId="34">
  <autoFilter ref="J55:J57" xr:uid="{B8103F41-BABB-4BEA-A2CC-23F7578C1DB1}"/>
  <tableColumns count="1">
    <tableColumn id="1" xr3:uid="{DCBBFC72-457F-49D1-AEA3-4183B5CBEA41}" name="小間№13アジア航測株式会社" dataDxfId="33"/>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xpo@jsurvey.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1394F-D3E1-496C-8C48-3B0FD6975E83}">
  <sheetPr>
    <pageSetUpPr fitToPage="1"/>
  </sheetPr>
  <dimension ref="B1:I25"/>
  <sheetViews>
    <sheetView showGridLines="0" tabSelected="1" zoomScale="85" zoomScaleNormal="85" workbookViewId="0">
      <selection activeCell="E7" sqref="E7"/>
    </sheetView>
  </sheetViews>
  <sheetFormatPr defaultRowHeight="16.5" x14ac:dyDescent="0.4"/>
  <cols>
    <col min="1" max="1" width="4.875" customWidth="1"/>
    <col min="2" max="2" width="83.75" customWidth="1"/>
    <col min="4" max="4" width="26.875" customWidth="1"/>
    <col min="5" max="5" width="41.875" customWidth="1"/>
    <col min="8" max="8" width="15.875" customWidth="1"/>
  </cols>
  <sheetData>
    <row r="1" spans="2:9" s="2" customFormat="1" ht="15" customHeight="1" thickBot="1" x14ac:dyDescent="0.45">
      <c r="B1" s="1"/>
      <c r="F1" s="3"/>
      <c r="G1" s="3"/>
      <c r="H1" s="4"/>
      <c r="I1" s="4"/>
    </row>
    <row r="2" spans="2:9" s="2" customFormat="1" ht="30" customHeight="1" x14ac:dyDescent="0.4">
      <c r="B2" s="5"/>
      <c r="D2" s="3" t="s">
        <v>13</v>
      </c>
      <c r="E2" s="3"/>
      <c r="F2" s="1"/>
      <c r="G2" s="6"/>
      <c r="H2" s="76">
        <f>オンライン開催!E2+実地開催!G1</f>
        <v>0</v>
      </c>
      <c r="I2" s="6"/>
    </row>
    <row r="3" spans="2:9" s="2" customFormat="1" ht="9.75" customHeight="1" x14ac:dyDescent="0.4">
      <c r="B3" s="7"/>
      <c r="E3" s="8"/>
      <c r="H3" s="77"/>
    </row>
    <row r="4" spans="2:9" s="2" customFormat="1" ht="18" customHeight="1" x14ac:dyDescent="0.25">
      <c r="B4" s="7"/>
      <c r="D4" s="2" t="s">
        <v>0</v>
      </c>
      <c r="G4" s="9"/>
      <c r="H4" s="77"/>
    </row>
    <row r="5" spans="2:9" s="2" customFormat="1" ht="18" customHeight="1" thickBot="1" x14ac:dyDescent="0.3">
      <c r="B5" s="7"/>
      <c r="D5" s="2" t="s">
        <v>1</v>
      </c>
      <c r="G5" s="10" t="s">
        <v>25</v>
      </c>
      <c r="H5" s="78"/>
      <c r="I5" s="9" t="s">
        <v>24</v>
      </c>
    </row>
    <row r="6" spans="2:9" s="2" customFormat="1" ht="9.75" customHeight="1" x14ac:dyDescent="0.4">
      <c r="B6" s="7"/>
      <c r="E6" s="8"/>
    </row>
    <row r="7" spans="2:9" s="2" customFormat="1" ht="29.25" customHeight="1" x14ac:dyDescent="0.4">
      <c r="B7" s="7"/>
      <c r="D7" s="11" t="s">
        <v>2</v>
      </c>
      <c r="E7" s="12"/>
      <c r="G7" s="2" t="s">
        <v>27</v>
      </c>
    </row>
    <row r="8" spans="2:9" s="2" customFormat="1" ht="9.75" customHeight="1" x14ac:dyDescent="0.4">
      <c r="B8" s="7"/>
      <c r="G8" s="81" t="s">
        <v>28</v>
      </c>
      <c r="H8" s="82"/>
      <c r="I8" s="82"/>
    </row>
    <row r="9" spans="2:9" s="2" customFormat="1" ht="29.25" customHeight="1" x14ac:dyDescent="0.4">
      <c r="B9" s="7"/>
      <c r="D9" s="11" t="s">
        <v>3</v>
      </c>
      <c r="E9" s="12"/>
      <c r="G9" s="82"/>
      <c r="H9" s="82"/>
      <c r="I9" s="82"/>
    </row>
    <row r="10" spans="2:9" s="2" customFormat="1" ht="9.75" customHeight="1" x14ac:dyDescent="0.4">
      <c r="B10" s="7"/>
      <c r="G10" s="82"/>
      <c r="H10" s="82"/>
      <c r="I10" s="82"/>
    </row>
    <row r="11" spans="2:9" s="2" customFormat="1" ht="29.25" customHeight="1" x14ac:dyDescent="0.4">
      <c r="B11" s="7"/>
      <c r="D11" s="11" t="s">
        <v>4</v>
      </c>
      <c r="E11" s="12"/>
      <c r="G11" s="82"/>
      <c r="H11" s="82"/>
      <c r="I11" s="82"/>
    </row>
    <row r="12" spans="2:9" s="2" customFormat="1" ht="9.75" customHeight="1" x14ac:dyDescent="0.4">
      <c r="B12" s="7"/>
    </row>
    <row r="13" spans="2:9" s="2" customFormat="1" ht="29.25" customHeight="1" x14ac:dyDescent="0.4">
      <c r="B13" s="7"/>
      <c r="D13" s="11" t="s">
        <v>5</v>
      </c>
      <c r="E13" s="12"/>
    </row>
    <row r="14" spans="2:9" s="2" customFormat="1" ht="9.75" customHeight="1" x14ac:dyDescent="0.4">
      <c r="B14" s="7"/>
    </row>
    <row r="15" spans="2:9" s="2" customFormat="1" ht="29.25" customHeight="1" x14ac:dyDescent="0.4">
      <c r="B15" s="7"/>
      <c r="D15" s="11" t="s">
        <v>6</v>
      </c>
      <c r="E15" s="13"/>
    </row>
    <row r="16" spans="2:9" s="2" customFormat="1" ht="9.75" customHeight="1" x14ac:dyDescent="0.4">
      <c r="B16" s="7"/>
      <c r="H16" s="14"/>
      <c r="I16" s="14"/>
    </row>
    <row r="17" spans="2:9" s="2" customFormat="1" ht="9.75" customHeight="1" x14ac:dyDescent="0.4">
      <c r="B17" s="7"/>
    </row>
    <row r="18" spans="2:9" s="2" customFormat="1" ht="29.25" customHeight="1" x14ac:dyDescent="0.4">
      <c r="B18" s="7"/>
      <c r="D18" s="11" t="s">
        <v>14</v>
      </c>
      <c r="E18" s="15"/>
      <c r="F18" s="2" t="s">
        <v>7</v>
      </c>
    </row>
    <row r="19" spans="2:9" s="2" customFormat="1" ht="9.75" customHeight="1" x14ac:dyDescent="0.4">
      <c r="B19" s="7"/>
      <c r="E19" s="16"/>
    </row>
    <row r="20" spans="2:9" s="2" customFormat="1" ht="118.5" customHeight="1" x14ac:dyDescent="0.4">
      <c r="B20" s="7"/>
      <c r="D20" s="18"/>
      <c r="E20" s="18"/>
      <c r="H20" s="34"/>
    </row>
    <row r="21" spans="2:9" s="2" customFormat="1" ht="35.25" customHeight="1" x14ac:dyDescent="0.4">
      <c r="B21" s="7"/>
      <c r="E21" s="17"/>
      <c r="F21" s="6"/>
    </row>
    <row r="22" spans="2:9" s="2" customFormat="1" ht="39.75" customHeight="1" x14ac:dyDescent="0.25">
      <c r="B22" s="7"/>
      <c r="D22" s="19" t="s">
        <v>8</v>
      </c>
      <c r="E22" s="9" t="s">
        <v>9</v>
      </c>
      <c r="F22" s="20"/>
    </row>
    <row r="23" spans="2:9" s="2" customFormat="1" ht="26.25" customHeight="1" x14ac:dyDescent="0.4">
      <c r="B23" s="7"/>
      <c r="D23" s="21" t="s">
        <v>10</v>
      </c>
      <c r="E23" s="79" t="s">
        <v>26</v>
      </c>
      <c r="F23" s="79"/>
    </row>
    <row r="24" spans="2:9" s="2" customFormat="1" ht="26.25" customHeight="1" x14ac:dyDescent="0.4">
      <c r="B24" s="7"/>
      <c r="D24" s="21" t="s">
        <v>11</v>
      </c>
      <c r="E24" s="80" t="s">
        <v>12</v>
      </c>
      <c r="F24" s="80"/>
    </row>
    <row r="25" spans="2:9" s="2" customFormat="1" ht="15.75" x14ac:dyDescent="0.4">
      <c r="B25" s="6"/>
      <c r="F25" s="6"/>
      <c r="G25" s="6"/>
      <c r="H25" s="6"/>
      <c r="I25" s="6"/>
    </row>
  </sheetData>
  <sheetProtection algorithmName="SHA-512" hashValue="ZDAL0YsKdhEEOetBswCbar5Jc4dIl7SqO5D8+DyoNRMdPO61mg5SLrfW40o6AYZAH8xGBI8crjCtoEDfO2D/YA==" saltValue="PYPITwEcBNm2qH2T7kL+UQ==" spinCount="100000" sheet="1" objects="1" scenarios="1"/>
  <mergeCells count="4">
    <mergeCell ref="H2:H5"/>
    <mergeCell ref="E23:F23"/>
    <mergeCell ref="E24:F24"/>
    <mergeCell ref="G8:I11"/>
  </mergeCells>
  <phoneticPr fontId="3"/>
  <dataValidations count="1">
    <dataValidation type="list" allowBlank="1" showInputMessage="1" showErrorMessage="1" sqref="E21" xr:uid="{D2B476B2-4D75-46AA-95A1-1B360EF5FABE}">
      <formula1>"同意する,同意しない"</formula1>
    </dataValidation>
  </dataValidations>
  <hyperlinks>
    <hyperlink ref="E24" r:id="rId1" xr:uid="{A88AA411-8CD1-4A29-B145-545FB998F519}"/>
  </hyperlinks>
  <pageMargins left="0.7" right="0.7" top="0.75" bottom="0.75" header="0.3" footer="0.3"/>
  <pageSetup paperSize="8" scale="7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C81C8-F6C1-4B6D-82E7-A127F19A1D98}">
  <dimension ref="A1:J124"/>
  <sheetViews>
    <sheetView zoomScaleNormal="100" workbookViewId="0">
      <selection activeCell="C5" sqref="C5"/>
    </sheetView>
  </sheetViews>
  <sheetFormatPr defaultRowHeight="16.5" x14ac:dyDescent="0.4"/>
  <cols>
    <col min="1" max="1" width="11.5" customWidth="1"/>
    <col min="2" max="2" width="36.25" customWidth="1"/>
    <col min="3" max="3" width="102.25" style="32" customWidth="1"/>
    <col min="4" max="4" width="19.75" customWidth="1"/>
    <col min="5" max="5" width="13.125" bestFit="1" customWidth="1"/>
    <col min="7" max="7" width="11.875" customWidth="1"/>
    <col min="9" max="10" width="9" hidden="1" customWidth="1"/>
  </cols>
  <sheetData>
    <row r="1" spans="1:10" ht="40.5" customHeight="1" thickBot="1" x14ac:dyDescent="0.45">
      <c r="A1" s="87" t="s">
        <v>33</v>
      </c>
      <c r="B1" s="87"/>
      <c r="C1" s="87"/>
      <c r="D1" t="s">
        <v>72</v>
      </c>
      <c r="E1" s="35">
        <f>J25</f>
        <v>0</v>
      </c>
      <c r="F1" t="s">
        <v>56</v>
      </c>
    </row>
    <row r="2" spans="1:10" ht="52.5" customHeight="1" thickBot="1" x14ac:dyDescent="0.45">
      <c r="A2" s="83" t="s">
        <v>124</v>
      </c>
      <c r="B2" s="83"/>
      <c r="C2" s="83"/>
      <c r="D2" s="36" t="s">
        <v>73</v>
      </c>
      <c r="E2" s="35" t="str">
        <f>IF(J25&gt;=40,"1","0")</f>
        <v>0</v>
      </c>
      <c r="F2" t="s">
        <v>74</v>
      </c>
    </row>
    <row r="3" spans="1:10" ht="12" customHeight="1" x14ac:dyDescent="0.4">
      <c r="A3" s="2"/>
      <c r="B3" s="2"/>
      <c r="E3" s="89" t="s">
        <v>76</v>
      </c>
      <c r="F3" s="89"/>
      <c r="G3" s="89"/>
      <c r="H3" s="89"/>
    </row>
    <row r="4" spans="1:10" ht="35.25" customHeight="1" x14ac:dyDescent="0.4">
      <c r="A4" s="88" t="s">
        <v>15</v>
      </c>
      <c r="B4" s="88"/>
      <c r="C4" s="88"/>
      <c r="E4" s="89"/>
      <c r="F4" s="89"/>
      <c r="G4" s="89"/>
      <c r="H4" s="89"/>
    </row>
    <row r="5" spans="1:10" ht="24" customHeight="1" x14ac:dyDescent="0.4">
      <c r="A5" s="84" t="s">
        <v>21</v>
      </c>
      <c r="B5" s="24" t="s">
        <v>16</v>
      </c>
      <c r="C5" s="38"/>
      <c r="E5" s="89"/>
      <c r="F5" s="89"/>
      <c r="G5" s="89"/>
      <c r="H5" s="89"/>
      <c r="I5" t="s">
        <v>57</v>
      </c>
      <c r="J5" t="str">
        <f>C7</f>
        <v/>
      </c>
    </row>
    <row r="6" spans="1:10" ht="24" customHeight="1" x14ac:dyDescent="0.4">
      <c r="A6" s="85"/>
      <c r="B6" s="25" t="s">
        <v>17</v>
      </c>
      <c r="C6" s="30"/>
      <c r="E6" s="89"/>
      <c r="F6" s="89"/>
      <c r="G6" s="89"/>
      <c r="H6" s="89"/>
      <c r="I6" t="s">
        <v>58</v>
      </c>
      <c r="J6" t="str">
        <f>C13</f>
        <v/>
      </c>
    </row>
    <row r="7" spans="1:10" ht="24" customHeight="1" x14ac:dyDescent="0.4">
      <c r="A7" s="85"/>
      <c r="B7" s="25" t="s">
        <v>22</v>
      </c>
      <c r="C7" s="33" t="str">
        <f>IFERROR(VLOOKUP(C6,'(非表示)リスト2023'!$C$1:$E$32,2,FALSE),"")</f>
        <v/>
      </c>
      <c r="E7" s="89"/>
      <c r="F7" s="89"/>
      <c r="G7" s="89"/>
      <c r="H7" s="89"/>
      <c r="I7" t="s">
        <v>59</v>
      </c>
      <c r="J7" t="str">
        <f>C19</f>
        <v/>
      </c>
    </row>
    <row r="8" spans="1:10" ht="24" customHeight="1" x14ac:dyDescent="0.4">
      <c r="A8" s="85"/>
      <c r="B8" s="25" t="s">
        <v>18</v>
      </c>
      <c r="C8" s="33" t="str">
        <f>IFERROR(VLOOKUP(C6,'(非表示)リスト2023'!$C$2:$E$32,3,FALSE),"")</f>
        <v/>
      </c>
      <c r="I8" t="s">
        <v>60</v>
      </c>
      <c r="J8" t="str">
        <f>C25</f>
        <v/>
      </c>
    </row>
    <row r="9" spans="1:10" ht="24" customHeight="1" x14ac:dyDescent="0.4">
      <c r="A9" s="85"/>
      <c r="B9" s="25" t="s">
        <v>19</v>
      </c>
      <c r="C9" s="23"/>
      <c r="I9" t="s">
        <v>61</v>
      </c>
      <c r="J9" t="str">
        <f>C31</f>
        <v/>
      </c>
    </row>
    <row r="10" spans="1:10" ht="102" customHeight="1" x14ac:dyDescent="0.4">
      <c r="A10" s="86"/>
      <c r="B10" s="28" t="s">
        <v>112</v>
      </c>
      <c r="C10" s="29"/>
      <c r="D10">
        <f>LEN(C10)</f>
        <v>0</v>
      </c>
      <c r="E10" t="s">
        <v>29</v>
      </c>
      <c r="I10" t="s">
        <v>62</v>
      </c>
      <c r="J10" t="str">
        <f>C37</f>
        <v/>
      </c>
    </row>
    <row r="11" spans="1:10" ht="24" customHeight="1" x14ac:dyDescent="0.4">
      <c r="A11" s="84" t="s">
        <v>42</v>
      </c>
      <c r="B11" s="24" t="s">
        <v>16</v>
      </c>
      <c r="C11" s="38"/>
      <c r="I11" t="s">
        <v>63</v>
      </c>
      <c r="J11" t="str">
        <f>C43</f>
        <v/>
      </c>
    </row>
    <row r="12" spans="1:10" ht="24" customHeight="1" x14ac:dyDescent="0.4">
      <c r="A12" s="85"/>
      <c r="B12" s="25" t="s">
        <v>17</v>
      </c>
      <c r="C12" s="30"/>
      <c r="I12" t="s">
        <v>64</v>
      </c>
      <c r="J12" t="str">
        <f>C49</f>
        <v/>
      </c>
    </row>
    <row r="13" spans="1:10" ht="24" customHeight="1" x14ac:dyDescent="0.4">
      <c r="A13" s="85"/>
      <c r="B13" s="25" t="s">
        <v>22</v>
      </c>
      <c r="C13" s="33" t="str">
        <f>IFERROR(VLOOKUP(C12,'(非表示)リスト2023'!$C$1:$E$32,2,FALSE),"")</f>
        <v/>
      </c>
      <c r="I13" t="s">
        <v>65</v>
      </c>
      <c r="J13" t="str">
        <f>C55</f>
        <v/>
      </c>
    </row>
    <row r="14" spans="1:10" ht="24" customHeight="1" x14ac:dyDescent="0.4">
      <c r="A14" s="85"/>
      <c r="B14" s="25" t="s">
        <v>18</v>
      </c>
      <c r="C14" s="33" t="str">
        <f>IFERROR(VLOOKUP(C12,'(非表示)リスト2023'!$C$2:$E$32,3,FALSE),"")</f>
        <v/>
      </c>
      <c r="I14" t="s">
        <v>66</v>
      </c>
      <c r="J14" t="str">
        <f>C61</f>
        <v/>
      </c>
    </row>
    <row r="15" spans="1:10" ht="24" customHeight="1" x14ac:dyDescent="0.4">
      <c r="A15" s="85"/>
      <c r="B15" s="25" t="s">
        <v>19</v>
      </c>
      <c r="C15" s="23"/>
      <c r="I15" t="s">
        <v>67</v>
      </c>
      <c r="J15" t="str">
        <f>C67</f>
        <v/>
      </c>
    </row>
    <row r="16" spans="1:10" ht="102" customHeight="1" x14ac:dyDescent="0.4">
      <c r="A16" s="86"/>
      <c r="B16" s="28" t="s">
        <v>112</v>
      </c>
      <c r="C16" s="29"/>
      <c r="D16">
        <f>LEN(C16)</f>
        <v>0</v>
      </c>
      <c r="E16" t="s">
        <v>29</v>
      </c>
      <c r="I16" t="s">
        <v>68</v>
      </c>
      <c r="J16" t="str">
        <f>C73</f>
        <v/>
      </c>
    </row>
    <row r="17" spans="1:10" ht="24" customHeight="1" x14ac:dyDescent="0.4">
      <c r="A17" s="84" t="s">
        <v>43</v>
      </c>
      <c r="B17" s="24" t="s">
        <v>16</v>
      </c>
      <c r="C17" s="38"/>
      <c r="I17" t="s">
        <v>69</v>
      </c>
      <c r="J17" t="str">
        <f>C79</f>
        <v/>
      </c>
    </row>
    <row r="18" spans="1:10" ht="24" customHeight="1" x14ac:dyDescent="0.4">
      <c r="A18" s="85"/>
      <c r="B18" s="25" t="s">
        <v>17</v>
      </c>
      <c r="C18" s="30"/>
      <c r="I18" t="s">
        <v>70</v>
      </c>
      <c r="J18" t="str">
        <f>C85</f>
        <v/>
      </c>
    </row>
    <row r="19" spans="1:10" ht="24" customHeight="1" x14ac:dyDescent="0.4">
      <c r="A19" s="85"/>
      <c r="B19" s="25" t="s">
        <v>22</v>
      </c>
      <c r="C19" s="33" t="str">
        <f>IFERROR(VLOOKUP(C18,'(非表示)リスト2023'!$C$1:$E$32,2,FALSE),"")</f>
        <v/>
      </c>
      <c r="I19" t="s">
        <v>71</v>
      </c>
      <c r="J19" t="str">
        <f>C91</f>
        <v/>
      </c>
    </row>
    <row r="20" spans="1:10" ht="24" customHeight="1" x14ac:dyDescent="0.4">
      <c r="A20" s="85"/>
      <c r="B20" s="25" t="s">
        <v>18</v>
      </c>
      <c r="C20" s="33" t="str">
        <f>IFERROR(VLOOKUP(C18,'(非表示)リスト2023'!$C$2:$E$32,3,FALSE),"")</f>
        <v/>
      </c>
      <c r="I20" t="s">
        <v>107</v>
      </c>
      <c r="J20" t="str">
        <f>C97</f>
        <v/>
      </c>
    </row>
    <row r="21" spans="1:10" ht="24" customHeight="1" x14ac:dyDescent="0.4">
      <c r="A21" s="85"/>
      <c r="B21" s="25" t="s">
        <v>19</v>
      </c>
      <c r="C21" s="23"/>
      <c r="I21" t="s">
        <v>108</v>
      </c>
      <c r="J21" t="str">
        <f>C103</f>
        <v/>
      </c>
    </row>
    <row r="22" spans="1:10" ht="102" customHeight="1" x14ac:dyDescent="0.4">
      <c r="A22" s="86"/>
      <c r="B22" s="28" t="s">
        <v>112</v>
      </c>
      <c r="C22" s="29"/>
      <c r="D22">
        <f>LEN(C22)</f>
        <v>0</v>
      </c>
      <c r="E22" t="s">
        <v>29</v>
      </c>
      <c r="I22" t="s">
        <v>109</v>
      </c>
      <c r="J22" t="str">
        <f>C109</f>
        <v/>
      </c>
    </row>
    <row r="23" spans="1:10" ht="24" customHeight="1" x14ac:dyDescent="0.4">
      <c r="A23" s="84" t="s">
        <v>44</v>
      </c>
      <c r="B23" s="24" t="s">
        <v>16</v>
      </c>
      <c r="C23" s="38"/>
      <c r="I23" t="s">
        <v>110</v>
      </c>
      <c r="J23" t="str">
        <f>C115</f>
        <v/>
      </c>
    </row>
    <row r="24" spans="1:10" ht="24" customHeight="1" x14ac:dyDescent="0.4">
      <c r="A24" s="85"/>
      <c r="B24" s="25" t="s">
        <v>17</v>
      </c>
      <c r="C24" s="30"/>
      <c r="I24" t="s">
        <v>111</v>
      </c>
      <c r="J24" t="str">
        <f>C121</f>
        <v/>
      </c>
    </row>
    <row r="25" spans="1:10" ht="24" customHeight="1" x14ac:dyDescent="0.4">
      <c r="A25" s="85"/>
      <c r="B25" s="25" t="s">
        <v>22</v>
      </c>
      <c r="C25" s="33" t="str">
        <f>IFERROR(VLOOKUP(C24,'(非表示)リスト2023'!$C$1:$E$32,2,FALSE),"")</f>
        <v/>
      </c>
      <c r="J25">
        <f>SUM(J5:J24)</f>
        <v>0</v>
      </c>
    </row>
    <row r="26" spans="1:10" ht="24" customHeight="1" x14ac:dyDescent="0.4">
      <c r="A26" s="85"/>
      <c r="B26" s="25" t="s">
        <v>18</v>
      </c>
      <c r="C26" s="33" t="str">
        <f>IFERROR(VLOOKUP(C24,'(非表示)リスト2023'!$C$2:$E$32,3,FALSE),"")</f>
        <v/>
      </c>
    </row>
    <row r="27" spans="1:10" ht="24" customHeight="1" x14ac:dyDescent="0.4">
      <c r="A27" s="85"/>
      <c r="B27" s="25" t="s">
        <v>19</v>
      </c>
      <c r="C27" s="23"/>
    </row>
    <row r="28" spans="1:10" ht="102" customHeight="1" x14ac:dyDescent="0.4">
      <c r="A28" s="86"/>
      <c r="B28" s="28" t="s">
        <v>112</v>
      </c>
      <c r="C28" s="29"/>
      <c r="D28">
        <f>LEN(C28)</f>
        <v>0</v>
      </c>
      <c r="E28" t="s">
        <v>29</v>
      </c>
    </row>
    <row r="29" spans="1:10" ht="24" customHeight="1" x14ac:dyDescent="0.4">
      <c r="A29" s="84" t="s">
        <v>45</v>
      </c>
      <c r="B29" s="24" t="s">
        <v>16</v>
      </c>
      <c r="C29" s="38"/>
    </row>
    <row r="30" spans="1:10" ht="24" customHeight="1" x14ac:dyDescent="0.4">
      <c r="A30" s="85"/>
      <c r="B30" s="25" t="s">
        <v>17</v>
      </c>
      <c r="C30" s="30"/>
    </row>
    <row r="31" spans="1:10" ht="24" customHeight="1" x14ac:dyDescent="0.4">
      <c r="A31" s="85"/>
      <c r="B31" s="25" t="s">
        <v>22</v>
      </c>
      <c r="C31" s="33" t="str">
        <f>IFERROR(VLOOKUP(C30,'(非表示)リスト2023'!$C$1:$E$32,2,FALSE),"")</f>
        <v/>
      </c>
    </row>
    <row r="32" spans="1:10" ht="24" customHeight="1" x14ac:dyDescent="0.4">
      <c r="A32" s="85"/>
      <c r="B32" s="25" t="s">
        <v>18</v>
      </c>
      <c r="C32" s="33" t="str">
        <f>IFERROR(VLOOKUP(C30,'(非表示)リスト2023'!$C$2:$E$32,3,FALSE),"")</f>
        <v/>
      </c>
    </row>
    <row r="33" spans="1:5" ht="24" customHeight="1" x14ac:dyDescent="0.4">
      <c r="A33" s="85"/>
      <c r="B33" s="25" t="s">
        <v>19</v>
      </c>
      <c r="C33" s="23"/>
    </row>
    <row r="34" spans="1:5" ht="102" customHeight="1" x14ac:dyDescent="0.4">
      <c r="A34" s="86"/>
      <c r="B34" s="28" t="s">
        <v>112</v>
      </c>
      <c r="C34" s="29"/>
      <c r="D34">
        <f>LEN(C34)</f>
        <v>0</v>
      </c>
      <c r="E34" t="s">
        <v>29</v>
      </c>
    </row>
    <row r="35" spans="1:5" ht="24" customHeight="1" x14ac:dyDescent="0.4">
      <c r="A35" s="84" t="s">
        <v>46</v>
      </c>
      <c r="B35" s="24" t="s">
        <v>16</v>
      </c>
      <c r="C35" s="38"/>
    </row>
    <row r="36" spans="1:5" ht="24" customHeight="1" x14ac:dyDescent="0.4">
      <c r="A36" s="85"/>
      <c r="B36" s="25" t="s">
        <v>17</v>
      </c>
      <c r="C36" s="30"/>
    </row>
    <row r="37" spans="1:5" ht="24" customHeight="1" x14ac:dyDescent="0.4">
      <c r="A37" s="85"/>
      <c r="B37" s="25" t="s">
        <v>22</v>
      </c>
      <c r="C37" s="33" t="str">
        <f>IFERROR(VLOOKUP(C36,'(非表示)リスト2023'!$C$1:$E$32,2,FALSE),"")</f>
        <v/>
      </c>
    </row>
    <row r="38" spans="1:5" ht="24" customHeight="1" x14ac:dyDescent="0.4">
      <c r="A38" s="85"/>
      <c r="B38" s="25" t="s">
        <v>18</v>
      </c>
      <c r="C38" s="33" t="str">
        <f>IFERROR(VLOOKUP(C36,'(非表示)リスト2023'!$C$2:$E$32,3,FALSE),"")</f>
        <v/>
      </c>
    </row>
    <row r="39" spans="1:5" ht="24" customHeight="1" x14ac:dyDescent="0.4">
      <c r="A39" s="85"/>
      <c r="B39" s="25" t="s">
        <v>19</v>
      </c>
      <c r="C39" s="23"/>
    </row>
    <row r="40" spans="1:5" ht="102" customHeight="1" x14ac:dyDescent="0.4">
      <c r="A40" s="86"/>
      <c r="B40" s="28" t="s">
        <v>112</v>
      </c>
      <c r="C40" s="29"/>
      <c r="D40">
        <f>LEN(C40)</f>
        <v>0</v>
      </c>
      <c r="E40" t="s">
        <v>29</v>
      </c>
    </row>
    <row r="41" spans="1:5" ht="24" customHeight="1" x14ac:dyDescent="0.4">
      <c r="A41" s="84" t="s">
        <v>47</v>
      </c>
      <c r="B41" s="24" t="s">
        <v>16</v>
      </c>
      <c r="C41" s="38"/>
    </row>
    <row r="42" spans="1:5" ht="24" customHeight="1" x14ac:dyDescent="0.4">
      <c r="A42" s="85"/>
      <c r="B42" s="25" t="s">
        <v>17</v>
      </c>
      <c r="C42" s="30"/>
    </row>
    <row r="43" spans="1:5" ht="24" customHeight="1" x14ac:dyDescent="0.4">
      <c r="A43" s="85"/>
      <c r="B43" s="25" t="s">
        <v>22</v>
      </c>
      <c r="C43" s="33" t="str">
        <f>IFERROR(VLOOKUP(C42,'(非表示)リスト2023'!$C$1:$E$32,2,FALSE),"")</f>
        <v/>
      </c>
    </row>
    <row r="44" spans="1:5" ht="24" customHeight="1" x14ac:dyDescent="0.4">
      <c r="A44" s="85"/>
      <c r="B44" s="25" t="s">
        <v>18</v>
      </c>
      <c r="C44" s="33" t="str">
        <f>IFERROR(VLOOKUP(C42,'(非表示)リスト2023'!$C$2:$E$32,3,FALSE),"")</f>
        <v/>
      </c>
    </row>
    <row r="45" spans="1:5" ht="24" customHeight="1" x14ac:dyDescent="0.4">
      <c r="A45" s="85"/>
      <c r="B45" s="25" t="s">
        <v>19</v>
      </c>
      <c r="C45" s="23"/>
    </row>
    <row r="46" spans="1:5" ht="102" customHeight="1" x14ac:dyDescent="0.4">
      <c r="A46" s="86"/>
      <c r="B46" s="28" t="s">
        <v>112</v>
      </c>
      <c r="C46" s="29"/>
      <c r="D46">
        <f>LEN(C46)</f>
        <v>0</v>
      </c>
      <c r="E46" t="s">
        <v>29</v>
      </c>
    </row>
    <row r="47" spans="1:5" ht="24" customHeight="1" x14ac:dyDescent="0.4">
      <c r="A47" s="84" t="s">
        <v>48</v>
      </c>
      <c r="B47" s="24" t="s">
        <v>16</v>
      </c>
      <c r="C47" s="38"/>
    </row>
    <row r="48" spans="1:5" ht="24" customHeight="1" x14ac:dyDescent="0.4">
      <c r="A48" s="85"/>
      <c r="B48" s="25" t="s">
        <v>17</v>
      </c>
      <c r="C48" s="30"/>
    </row>
    <row r="49" spans="1:5" ht="24" customHeight="1" x14ac:dyDescent="0.4">
      <c r="A49" s="85"/>
      <c r="B49" s="25" t="s">
        <v>22</v>
      </c>
      <c r="C49" s="33" t="str">
        <f>IFERROR(VLOOKUP(C48,'(非表示)リスト2023'!$C$1:$E$32,2,FALSE),"")</f>
        <v/>
      </c>
    </row>
    <row r="50" spans="1:5" ht="24" customHeight="1" x14ac:dyDescent="0.4">
      <c r="A50" s="85"/>
      <c r="B50" s="25" t="s">
        <v>18</v>
      </c>
      <c r="C50" s="33" t="str">
        <f>IFERROR(VLOOKUP(C48,'(非表示)リスト2023'!$C$2:$E$32,3,FALSE),"")</f>
        <v/>
      </c>
    </row>
    <row r="51" spans="1:5" ht="24" customHeight="1" x14ac:dyDescent="0.4">
      <c r="A51" s="85"/>
      <c r="B51" s="25" t="s">
        <v>19</v>
      </c>
      <c r="C51" s="23"/>
    </row>
    <row r="52" spans="1:5" ht="102" customHeight="1" x14ac:dyDescent="0.4">
      <c r="A52" s="86"/>
      <c r="B52" s="28" t="s">
        <v>112</v>
      </c>
      <c r="C52" s="29"/>
      <c r="D52">
        <f>LEN(C52)</f>
        <v>0</v>
      </c>
      <c r="E52" t="s">
        <v>29</v>
      </c>
    </row>
    <row r="53" spans="1:5" ht="24" customHeight="1" x14ac:dyDescent="0.4">
      <c r="A53" s="84" t="s">
        <v>49</v>
      </c>
      <c r="B53" s="24" t="s">
        <v>16</v>
      </c>
      <c r="C53" s="38"/>
    </row>
    <row r="54" spans="1:5" ht="24" customHeight="1" x14ac:dyDescent="0.4">
      <c r="A54" s="85"/>
      <c r="B54" s="25" t="s">
        <v>17</v>
      </c>
      <c r="C54" s="30"/>
    </row>
    <row r="55" spans="1:5" ht="24" customHeight="1" x14ac:dyDescent="0.4">
      <c r="A55" s="85"/>
      <c r="B55" s="25" t="s">
        <v>22</v>
      </c>
      <c r="C55" s="33" t="str">
        <f>IFERROR(VLOOKUP(C54,'(非表示)リスト2023'!$C$1:$E$32,2,FALSE),"")</f>
        <v/>
      </c>
    </row>
    <row r="56" spans="1:5" ht="24" customHeight="1" x14ac:dyDescent="0.4">
      <c r="A56" s="85"/>
      <c r="B56" s="25" t="s">
        <v>18</v>
      </c>
      <c r="C56" s="33" t="str">
        <f>IFERROR(VLOOKUP(C54,'(非表示)リスト2023'!$C$2:$E$32,3,FALSE),"")</f>
        <v/>
      </c>
    </row>
    <row r="57" spans="1:5" ht="24" customHeight="1" x14ac:dyDescent="0.4">
      <c r="A57" s="85"/>
      <c r="B57" s="25" t="s">
        <v>19</v>
      </c>
      <c r="C57" s="23"/>
    </row>
    <row r="58" spans="1:5" ht="102" customHeight="1" x14ac:dyDescent="0.4">
      <c r="A58" s="86"/>
      <c r="B58" s="28" t="s">
        <v>112</v>
      </c>
      <c r="C58" s="29"/>
      <c r="D58">
        <f>LEN(C58)</f>
        <v>0</v>
      </c>
      <c r="E58" t="s">
        <v>29</v>
      </c>
    </row>
    <row r="59" spans="1:5" ht="24" customHeight="1" x14ac:dyDescent="0.4">
      <c r="A59" s="84" t="s">
        <v>50</v>
      </c>
      <c r="B59" s="24" t="s">
        <v>16</v>
      </c>
      <c r="C59" s="38"/>
    </row>
    <row r="60" spans="1:5" ht="24" customHeight="1" x14ac:dyDescent="0.4">
      <c r="A60" s="85"/>
      <c r="B60" s="25" t="s">
        <v>17</v>
      </c>
      <c r="C60" s="30"/>
    </row>
    <row r="61" spans="1:5" ht="24" customHeight="1" x14ac:dyDescent="0.4">
      <c r="A61" s="85"/>
      <c r="B61" s="25" t="s">
        <v>22</v>
      </c>
      <c r="C61" s="33" t="str">
        <f>IFERROR(VLOOKUP(C60,'(非表示)リスト2023'!$C$1:$E$32,2,FALSE),"")</f>
        <v/>
      </c>
    </row>
    <row r="62" spans="1:5" ht="24" customHeight="1" x14ac:dyDescent="0.4">
      <c r="A62" s="85"/>
      <c r="B62" s="25" t="s">
        <v>18</v>
      </c>
      <c r="C62" s="33" t="str">
        <f>IFERROR(VLOOKUP(C60,'(非表示)リスト2023'!$C$2:$E$32,3,FALSE),"")</f>
        <v/>
      </c>
    </row>
    <row r="63" spans="1:5" ht="24" customHeight="1" x14ac:dyDescent="0.4">
      <c r="A63" s="85"/>
      <c r="B63" s="25" t="s">
        <v>19</v>
      </c>
      <c r="C63" s="23"/>
    </row>
    <row r="64" spans="1:5" ht="102" customHeight="1" x14ac:dyDescent="0.4">
      <c r="A64" s="86"/>
      <c r="B64" s="28" t="s">
        <v>112</v>
      </c>
      <c r="C64" s="29"/>
      <c r="D64">
        <f>LEN(C64)</f>
        <v>0</v>
      </c>
      <c r="E64" t="s">
        <v>29</v>
      </c>
    </row>
    <row r="65" spans="1:5" ht="24" customHeight="1" x14ac:dyDescent="0.4">
      <c r="A65" s="84" t="s">
        <v>51</v>
      </c>
      <c r="B65" s="24" t="s">
        <v>16</v>
      </c>
      <c r="C65" s="38"/>
    </row>
    <row r="66" spans="1:5" ht="24" customHeight="1" x14ac:dyDescent="0.4">
      <c r="A66" s="85"/>
      <c r="B66" s="25" t="s">
        <v>17</v>
      </c>
      <c r="C66" s="30"/>
    </row>
    <row r="67" spans="1:5" ht="24" customHeight="1" x14ac:dyDescent="0.4">
      <c r="A67" s="85"/>
      <c r="B67" s="25" t="s">
        <v>22</v>
      </c>
      <c r="C67" s="33" t="str">
        <f>IFERROR(VLOOKUP(C66,'(非表示)リスト2023'!$C$1:$E$32,2,FALSE),"")</f>
        <v/>
      </c>
    </row>
    <row r="68" spans="1:5" ht="24" customHeight="1" x14ac:dyDescent="0.4">
      <c r="A68" s="85"/>
      <c r="B68" s="25" t="s">
        <v>18</v>
      </c>
      <c r="C68" s="33" t="str">
        <f>IFERROR(VLOOKUP(C66,'(非表示)リスト2023'!$C$2:$E$32,3,FALSE),"")</f>
        <v/>
      </c>
    </row>
    <row r="69" spans="1:5" ht="24" customHeight="1" x14ac:dyDescent="0.4">
      <c r="A69" s="85"/>
      <c r="B69" s="25" t="s">
        <v>19</v>
      </c>
      <c r="C69" s="23"/>
    </row>
    <row r="70" spans="1:5" ht="102" customHeight="1" x14ac:dyDescent="0.4">
      <c r="A70" s="86"/>
      <c r="B70" s="28" t="s">
        <v>113</v>
      </c>
      <c r="C70" s="29"/>
      <c r="D70">
        <f>LEN(C70)</f>
        <v>0</v>
      </c>
      <c r="E70" t="s">
        <v>29</v>
      </c>
    </row>
    <row r="71" spans="1:5" ht="24" customHeight="1" x14ac:dyDescent="0.4">
      <c r="A71" s="84" t="s">
        <v>52</v>
      </c>
      <c r="B71" s="24" t="s">
        <v>16</v>
      </c>
      <c r="C71" s="38"/>
    </row>
    <row r="72" spans="1:5" ht="24" customHeight="1" x14ac:dyDescent="0.4">
      <c r="A72" s="85"/>
      <c r="B72" s="25" t="s">
        <v>17</v>
      </c>
      <c r="C72" s="30"/>
    </row>
    <row r="73" spans="1:5" ht="24" customHeight="1" x14ac:dyDescent="0.4">
      <c r="A73" s="85"/>
      <c r="B73" s="25" t="s">
        <v>22</v>
      </c>
      <c r="C73" s="33" t="str">
        <f>IFERROR(VLOOKUP(C72,'(非表示)リスト2023'!$C$1:$E$32,2,FALSE),"")</f>
        <v/>
      </c>
    </row>
    <row r="74" spans="1:5" ht="24" customHeight="1" x14ac:dyDescent="0.4">
      <c r="A74" s="85"/>
      <c r="B74" s="25" t="s">
        <v>18</v>
      </c>
      <c r="C74" s="33" t="str">
        <f>IFERROR(VLOOKUP(C72,'(非表示)リスト2023'!$C$2:$E$32,3,FALSE),"")</f>
        <v/>
      </c>
    </row>
    <row r="75" spans="1:5" ht="24" customHeight="1" x14ac:dyDescent="0.4">
      <c r="A75" s="85"/>
      <c r="B75" s="25" t="s">
        <v>19</v>
      </c>
      <c r="C75" s="23"/>
    </row>
    <row r="76" spans="1:5" ht="102" customHeight="1" x14ac:dyDescent="0.4">
      <c r="A76" s="86"/>
      <c r="B76" s="28" t="s">
        <v>112</v>
      </c>
      <c r="C76" s="29"/>
      <c r="D76">
        <f>LEN(C76)</f>
        <v>0</v>
      </c>
      <c r="E76" t="s">
        <v>29</v>
      </c>
    </row>
    <row r="77" spans="1:5" ht="24" customHeight="1" x14ac:dyDescent="0.4">
      <c r="A77" s="84" t="s">
        <v>53</v>
      </c>
      <c r="B77" s="24" t="s">
        <v>16</v>
      </c>
      <c r="C77" s="38"/>
    </row>
    <row r="78" spans="1:5" ht="24" customHeight="1" x14ac:dyDescent="0.4">
      <c r="A78" s="85"/>
      <c r="B78" s="25" t="s">
        <v>17</v>
      </c>
      <c r="C78" s="30"/>
    </row>
    <row r="79" spans="1:5" ht="24" customHeight="1" x14ac:dyDescent="0.4">
      <c r="A79" s="85"/>
      <c r="B79" s="25" t="s">
        <v>22</v>
      </c>
      <c r="C79" s="33" t="str">
        <f>IFERROR(VLOOKUP(C78,'(非表示)リスト2023'!$C$1:$E$32,2,FALSE),"")</f>
        <v/>
      </c>
    </row>
    <row r="80" spans="1:5" ht="24" customHeight="1" x14ac:dyDescent="0.4">
      <c r="A80" s="85"/>
      <c r="B80" s="25" t="s">
        <v>18</v>
      </c>
      <c r="C80" s="33" t="str">
        <f>IFERROR(VLOOKUP(C78,'(非表示)リスト2023'!$C$2:$E$32,3,FALSE),"")</f>
        <v/>
      </c>
    </row>
    <row r="81" spans="1:5" ht="24" customHeight="1" x14ac:dyDescent="0.4">
      <c r="A81" s="85"/>
      <c r="B81" s="25" t="s">
        <v>19</v>
      </c>
      <c r="C81" s="23"/>
    </row>
    <row r="82" spans="1:5" ht="102" customHeight="1" x14ac:dyDescent="0.4">
      <c r="A82" s="86"/>
      <c r="B82" s="28" t="s">
        <v>112</v>
      </c>
      <c r="C82" s="29"/>
      <c r="D82">
        <f>LEN(C82)</f>
        <v>0</v>
      </c>
      <c r="E82" t="s">
        <v>29</v>
      </c>
    </row>
    <row r="83" spans="1:5" ht="24" customHeight="1" x14ac:dyDescent="0.4">
      <c r="A83" s="84" t="s">
        <v>54</v>
      </c>
      <c r="B83" s="24" t="s">
        <v>16</v>
      </c>
      <c r="C83" s="38"/>
    </row>
    <row r="84" spans="1:5" ht="24" customHeight="1" x14ac:dyDescent="0.4">
      <c r="A84" s="85"/>
      <c r="B84" s="25" t="s">
        <v>17</v>
      </c>
      <c r="C84" s="30"/>
    </row>
    <row r="85" spans="1:5" ht="24" customHeight="1" x14ac:dyDescent="0.4">
      <c r="A85" s="85"/>
      <c r="B85" s="25" t="s">
        <v>22</v>
      </c>
      <c r="C85" s="33" t="str">
        <f>IFERROR(VLOOKUP(C84,'(非表示)リスト2023'!$C$1:$E$32,2,FALSE),"")</f>
        <v/>
      </c>
    </row>
    <row r="86" spans="1:5" ht="24" customHeight="1" x14ac:dyDescent="0.4">
      <c r="A86" s="85"/>
      <c r="B86" s="25" t="s">
        <v>18</v>
      </c>
      <c r="C86" s="33" t="str">
        <f>IFERROR(VLOOKUP(C84,'(非表示)リスト2023'!$C$2:$E$32,3,FALSE),"")</f>
        <v/>
      </c>
    </row>
    <row r="87" spans="1:5" ht="24" customHeight="1" x14ac:dyDescent="0.4">
      <c r="A87" s="85"/>
      <c r="B87" s="25" t="s">
        <v>19</v>
      </c>
      <c r="C87" s="23"/>
    </row>
    <row r="88" spans="1:5" ht="102" customHeight="1" x14ac:dyDescent="0.4">
      <c r="A88" s="86"/>
      <c r="B88" s="28" t="s">
        <v>112</v>
      </c>
      <c r="C88" s="29"/>
      <c r="D88">
        <f>LEN(C88)</f>
        <v>0</v>
      </c>
      <c r="E88" t="s">
        <v>29</v>
      </c>
    </row>
    <row r="89" spans="1:5" ht="24" customHeight="1" x14ac:dyDescent="0.4">
      <c r="A89" s="84" t="s">
        <v>55</v>
      </c>
      <c r="B89" s="24" t="s">
        <v>16</v>
      </c>
      <c r="C89" s="38"/>
    </row>
    <row r="90" spans="1:5" ht="24" customHeight="1" x14ac:dyDescent="0.4">
      <c r="A90" s="85"/>
      <c r="B90" s="25" t="s">
        <v>17</v>
      </c>
      <c r="C90" s="30"/>
    </row>
    <row r="91" spans="1:5" ht="24" customHeight="1" x14ac:dyDescent="0.4">
      <c r="A91" s="85"/>
      <c r="B91" s="25" t="s">
        <v>22</v>
      </c>
      <c r="C91" s="33" t="str">
        <f>IFERROR(VLOOKUP(C90,'(非表示)リスト2023'!$C$1:$E$32,2,FALSE),"")</f>
        <v/>
      </c>
    </row>
    <row r="92" spans="1:5" ht="24" customHeight="1" x14ac:dyDescent="0.4">
      <c r="A92" s="85"/>
      <c r="B92" s="25" t="s">
        <v>18</v>
      </c>
      <c r="C92" s="33" t="str">
        <f>IFERROR(VLOOKUP(C90,'(非表示)リスト2023'!$C$2:$E$32,3,FALSE),"")</f>
        <v/>
      </c>
    </row>
    <row r="93" spans="1:5" ht="24" customHeight="1" x14ac:dyDescent="0.4">
      <c r="A93" s="85"/>
      <c r="B93" s="25" t="s">
        <v>19</v>
      </c>
      <c r="C93" s="23"/>
    </row>
    <row r="94" spans="1:5" ht="102" customHeight="1" x14ac:dyDescent="0.4">
      <c r="A94" s="86"/>
      <c r="B94" s="28" t="s">
        <v>112</v>
      </c>
      <c r="C94" s="29"/>
      <c r="D94">
        <f>LEN(C94)</f>
        <v>0</v>
      </c>
      <c r="E94" t="s">
        <v>29</v>
      </c>
    </row>
    <row r="95" spans="1:5" ht="24" customHeight="1" x14ac:dyDescent="0.4">
      <c r="A95" s="84" t="s">
        <v>106</v>
      </c>
      <c r="B95" s="24" t="s">
        <v>16</v>
      </c>
      <c r="C95" s="38"/>
    </row>
    <row r="96" spans="1:5" ht="24" customHeight="1" x14ac:dyDescent="0.4">
      <c r="A96" s="85"/>
      <c r="B96" s="25" t="s">
        <v>17</v>
      </c>
      <c r="C96" s="30"/>
    </row>
    <row r="97" spans="1:5" ht="24" customHeight="1" x14ac:dyDescent="0.4">
      <c r="A97" s="85"/>
      <c r="B97" s="25" t="s">
        <v>22</v>
      </c>
      <c r="C97" s="33" t="str">
        <f>IFERROR(VLOOKUP(C96,'(非表示)リスト2023'!$C$1:$E$32,2,FALSE),"")</f>
        <v/>
      </c>
    </row>
    <row r="98" spans="1:5" ht="24" customHeight="1" x14ac:dyDescent="0.4">
      <c r="A98" s="85"/>
      <c r="B98" s="25" t="s">
        <v>18</v>
      </c>
      <c r="C98" s="33" t="str">
        <f>IFERROR(VLOOKUP(C96,'(非表示)リスト2023'!$C$2:$E$32,3,FALSE),"")</f>
        <v/>
      </c>
    </row>
    <row r="99" spans="1:5" ht="24" customHeight="1" x14ac:dyDescent="0.4">
      <c r="A99" s="85"/>
      <c r="B99" s="25" t="s">
        <v>19</v>
      </c>
      <c r="C99" s="23"/>
    </row>
    <row r="100" spans="1:5" ht="102" customHeight="1" x14ac:dyDescent="0.4">
      <c r="A100" s="86"/>
      <c r="B100" s="28" t="s">
        <v>112</v>
      </c>
      <c r="C100" s="29"/>
      <c r="D100">
        <f>LEN(C100)</f>
        <v>0</v>
      </c>
      <c r="E100" t="s">
        <v>29</v>
      </c>
    </row>
    <row r="101" spans="1:5" ht="24" customHeight="1" x14ac:dyDescent="0.4">
      <c r="A101" s="84" t="s">
        <v>105</v>
      </c>
      <c r="B101" s="24" t="s">
        <v>16</v>
      </c>
      <c r="C101" s="38"/>
    </row>
    <row r="102" spans="1:5" ht="24" customHeight="1" x14ac:dyDescent="0.4">
      <c r="A102" s="85"/>
      <c r="B102" s="25" t="s">
        <v>17</v>
      </c>
      <c r="C102" s="30"/>
    </row>
    <row r="103" spans="1:5" ht="24" customHeight="1" x14ac:dyDescent="0.4">
      <c r="A103" s="85"/>
      <c r="B103" s="25" t="s">
        <v>22</v>
      </c>
      <c r="C103" s="33" t="str">
        <f>IFERROR(VLOOKUP(C102,'(非表示)リスト2023'!$C$1:$E$32,2,FALSE),"")</f>
        <v/>
      </c>
    </row>
    <row r="104" spans="1:5" ht="24" customHeight="1" x14ac:dyDescent="0.4">
      <c r="A104" s="85"/>
      <c r="B104" s="25" t="s">
        <v>18</v>
      </c>
      <c r="C104" s="33" t="str">
        <f>IFERROR(VLOOKUP(C102,'(非表示)リスト2023'!$C$2:$E$32,3,FALSE),"")</f>
        <v/>
      </c>
    </row>
    <row r="105" spans="1:5" ht="24" customHeight="1" x14ac:dyDescent="0.4">
      <c r="A105" s="85"/>
      <c r="B105" s="25" t="s">
        <v>19</v>
      </c>
      <c r="C105" s="23"/>
    </row>
    <row r="106" spans="1:5" ht="102" customHeight="1" x14ac:dyDescent="0.4">
      <c r="A106" s="86"/>
      <c r="B106" s="28" t="s">
        <v>112</v>
      </c>
      <c r="C106" s="29"/>
      <c r="D106">
        <f>LEN(C106)</f>
        <v>0</v>
      </c>
      <c r="E106" t="s">
        <v>29</v>
      </c>
    </row>
    <row r="107" spans="1:5" ht="24" customHeight="1" x14ac:dyDescent="0.4">
      <c r="A107" s="84" t="s">
        <v>104</v>
      </c>
      <c r="B107" s="24" t="s">
        <v>16</v>
      </c>
      <c r="C107" s="38"/>
    </row>
    <row r="108" spans="1:5" ht="24" customHeight="1" x14ac:dyDescent="0.4">
      <c r="A108" s="85"/>
      <c r="B108" s="25" t="s">
        <v>17</v>
      </c>
      <c r="C108" s="30"/>
    </row>
    <row r="109" spans="1:5" ht="24" customHeight="1" x14ac:dyDescent="0.4">
      <c r="A109" s="85"/>
      <c r="B109" s="25" t="s">
        <v>22</v>
      </c>
      <c r="C109" s="33" t="str">
        <f>IFERROR(VLOOKUP(C108,'(非表示)リスト2023'!$C$1:$E$32,2,FALSE),"")</f>
        <v/>
      </c>
    </row>
    <row r="110" spans="1:5" ht="24" customHeight="1" x14ac:dyDescent="0.4">
      <c r="A110" s="85"/>
      <c r="B110" s="25" t="s">
        <v>18</v>
      </c>
      <c r="C110" s="33" t="str">
        <f>IFERROR(VLOOKUP(C108,'(非表示)リスト2023'!$C$2:$E$32,3,FALSE),"")</f>
        <v/>
      </c>
    </row>
    <row r="111" spans="1:5" ht="24" customHeight="1" x14ac:dyDescent="0.4">
      <c r="A111" s="85"/>
      <c r="B111" s="25" t="s">
        <v>19</v>
      </c>
      <c r="C111" s="23"/>
    </row>
    <row r="112" spans="1:5" ht="102" customHeight="1" x14ac:dyDescent="0.4">
      <c r="A112" s="86"/>
      <c r="B112" s="28" t="s">
        <v>112</v>
      </c>
      <c r="C112" s="29"/>
      <c r="D112">
        <f>LEN(C112)</f>
        <v>0</v>
      </c>
      <c r="E112" t="s">
        <v>29</v>
      </c>
    </row>
    <row r="113" spans="1:5" ht="24" customHeight="1" x14ac:dyDescent="0.4">
      <c r="A113" s="84" t="s">
        <v>103</v>
      </c>
      <c r="B113" s="24" t="s">
        <v>16</v>
      </c>
      <c r="C113" s="38"/>
    </row>
    <row r="114" spans="1:5" ht="24" customHeight="1" x14ac:dyDescent="0.4">
      <c r="A114" s="85"/>
      <c r="B114" s="25" t="s">
        <v>17</v>
      </c>
      <c r="C114" s="30"/>
    </row>
    <row r="115" spans="1:5" ht="24" customHeight="1" x14ac:dyDescent="0.4">
      <c r="A115" s="85"/>
      <c r="B115" s="25" t="s">
        <v>22</v>
      </c>
      <c r="C115" s="33" t="str">
        <f>IFERROR(VLOOKUP(C114,'(非表示)リスト2023'!$C$1:$E$32,2,FALSE),"")</f>
        <v/>
      </c>
    </row>
    <row r="116" spans="1:5" ht="24" customHeight="1" x14ac:dyDescent="0.4">
      <c r="A116" s="85"/>
      <c r="B116" s="25" t="s">
        <v>18</v>
      </c>
      <c r="C116" s="33" t="str">
        <f>IFERROR(VLOOKUP(C114,'(非表示)リスト2023'!$C$2:$E$32,3,FALSE),"")</f>
        <v/>
      </c>
    </row>
    <row r="117" spans="1:5" ht="24" customHeight="1" x14ac:dyDescent="0.4">
      <c r="A117" s="85"/>
      <c r="B117" s="25" t="s">
        <v>19</v>
      </c>
      <c r="C117" s="23"/>
    </row>
    <row r="118" spans="1:5" ht="102" customHeight="1" x14ac:dyDescent="0.4">
      <c r="A118" s="86"/>
      <c r="B118" s="28" t="s">
        <v>112</v>
      </c>
      <c r="C118" s="29"/>
      <c r="D118">
        <f>LEN(C118)</f>
        <v>0</v>
      </c>
      <c r="E118" t="s">
        <v>29</v>
      </c>
    </row>
    <row r="119" spans="1:5" ht="24" customHeight="1" x14ac:dyDescent="0.4">
      <c r="A119" s="84" t="s">
        <v>102</v>
      </c>
      <c r="B119" s="24" t="s">
        <v>16</v>
      </c>
      <c r="C119" s="38"/>
    </row>
    <row r="120" spans="1:5" ht="24" customHeight="1" x14ac:dyDescent="0.4">
      <c r="A120" s="85"/>
      <c r="B120" s="25" t="s">
        <v>17</v>
      </c>
      <c r="C120" s="30"/>
    </row>
    <row r="121" spans="1:5" ht="24" customHeight="1" x14ac:dyDescent="0.4">
      <c r="A121" s="85"/>
      <c r="B121" s="25" t="s">
        <v>22</v>
      </c>
      <c r="C121" s="33" t="str">
        <f>IFERROR(VLOOKUP(C120,'(非表示)リスト2023'!$C$1:$E$32,2,FALSE),"")</f>
        <v/>
      </c>
    </row>
    <row r="122" spans="1:5" ht="24" customHeight="1" x14ac:dyDescent="0.4">
      <c r="A122" s="85"/>
      <c r="B122" s="25" t="s">
        <v>18</v>
      </c>
      <c r="C122" s="33" t="str">
        <f>IFERROR(VLOOKUP(C120,'(非表示)リスト2023'!$C$2:$E$32,3,FALSE),"")</f>
        <v/>
      </c>
    </row>
    <row r="123" spans="1:5" ht="24" customHeight="1" x14ac:dyDescent="0.4">
      <c r="A123" s="85"/>
      <c r="B123" s="25" t="s">
        <v>19</v>
      </c>
      <c r="C123" s="23"/>
    </row>
    <row r="124" spans="1:5" ht="102" customHeight="1" x14ac:dyDescent="0.4">
      <c r="A124" s="86"/>
      <c r="B124" s="28" t="s">
        <v>112</v>
      </c>
      <c r="C124" s="29"/>
      <c r="D124">
        <f>LEN(C124)</f>
        <v>0</v>
      </c>
      <c r="E124" t="s">
        <v>29</v>
      </c>
    </row>
  </sheetData>
  <sheetProtection algorithmName="SHA-512" hashValue="ZSf0ztUolT4QMn/e5RWkuftHSh3vwWIzxYEmXviEG/xA0AIdUQASXBnYhrwTuWAiFJXwqi0/ZYjREO+Dht+DpA==" saltValue="u/Z74LBzyPJSKjmRkxhtpA==" spinCount="100000" sheet="1" formatRows="0" insertColumns="0" insertHyperlinks="0" selectLockedCells="1" sort="0" autoFilter="0" pivotTables="0"/>
  <mergeCells count="24">
    <mergeCell ref="A95:A100"/>
    <mergeCell ref="A101:A106"/>
    <mergeCell ref="A107:A112"/>
    <mergeCell ref="A113:A118"/>
    <mergeCell ref="A119:A124"/>
    <mergeCell ref="A11:A16"/>
    <mergeCell ref="A17:A22"/>
    <mergeCell ref="A23:A28"/>
    <mergeCell ref="A29:A34"/>
    <mergeCell ref="A35:A40"/>
    <mergeCell ref="A71:A76"/>
    <mergeCell ref="A77:A82"/>
    <mergeCell ref="A83:A88"/>
    <mergeCell ref="A89:A94"/>
    <mergeCell ref="A41:A46"/>
    <mergeCell ref="A47:A52"/>
    <mergeCell ref="A53:A58"/>
    <mergeCell ref="A59:A64"/>
    <mergeCell ref="A65:A70"/>
    <mergeCell ref="A2:C2"/>
    <mergeCell ref="A5:A10"/>
    <mergeCell ref="A1:C1"/>
    <mergeCell ref="A4:C4"/>
    <mergeCell ref="E3:H7"/>
  </mergeCells>
  <phoneticPr fontId="3"/>
  <dataValidations count="1">
    <dataValidation type="list" allowBlank="1" showInputMessage="1" showErrorMessage="1" sqref="C102 C114 C108 C6 C12 C18 C24 C30 C36 C42 C48 C54 C60 C66 C72 C78 C84 C90 C96 C120" xr:uid="{DD7B562A-38F2-4CE6-B09E-3972C71F915A}">
      <formula1>INDIRECT(C5)</formula1>
    </dataValidation>
  </dataValidations>
  <pageMargins left="0.7" right="0.7" top="0.75" bottom="0.75" header="0.3" footer="0.3"/>
  <pageSetup paperSize="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075E9DB-1A47-4002-B244-39C0B360F0E7}">
          <x14:formula1>
            <xm:f>'(非表示)リスト2023'!$A$34:$A$51</xm:f>
          </x14:formula1>
          <xm:sqref>C5 C113 C11 C17 C23 C29 C35 C41 C47 C53 C59 C65 C71 C77 C83 C89 C95 C101 C107 C119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8DA2F-5480-4978-9BE0-578B46C3D960}">
  <sheetPr>
    <pageSetUpPr fitToPage="1"/>
  </sheetPr>
  <dimension ref="A1:J12"/>
  <sheetViews>
    <sheetView zoomScaleNormal="100" workbookViewId="0">
      <selection activeCell="C5" sqref="C5"/>
    </sheetView>
  </sheetViews>
  <sheetFormatPr defaultRowHeight="16.5" x14ac:dyDescent="0.4"/>
  <cols>
    <col min="1" max="1" width="11.5" customWidth="1"/>
    <col min="2" max="2" width="36.25" customWidth="1"/>
    <col min="3" max="3" width="75.125" customWidth="1"/>
  </cols>
  <sheetData>
    <row r="1" spans="1:10" ht="40.5" customHeight="1" x14ac:dyDescent="0.4">
      <c r="A1" s="87" t="s">
        <v>31</v>
      </c>
      <c r="B1" s="87"/>
      <c r="C1" s="87"/>
      <c r="F1" s="36" t="s">
        <v>73</v>
      </c>
      <c r="G1" s="90" t="str">
        <f>IF(AND(D6&gt;=200,D8&gt;=200),"1","0")</f>
        <v>0</v>
      </c>
      <c r="H1" s="91"/>
    </row>
    <row r="2" spans="1:10" ht="33" customHeight="1" thickBot="1" x14ac:dyDescent="0.45">
      <c r="A2" s="22" t="s">
        <v>32</v>
      </c>
      <c r="B2" s="2"/>
      <c r="G2" s="92"/>
      <c r="H2" s="93"/>
      <c r="I2" t="s">
        <v>74</v>
      </c>
    </row>
    <row r="3" spans="1:10" ht="12" customHeight="1" x14ac:dyDescent="0.4">
      <c r="A3" s="2"/>
      <c r="B3" s="2"/>
      <c r="G3" s="89" t="s">
        <v>75</v>
      </c>
      <c r="H3" s="89"/>
      <c r="I3" s="89"/>
      <c r="J3" s="89"/>
    </row>
    <row r="4" spans="1:10" ht="35.25" customHeight="1" x14ac:dyDescent="0.4">
      <c r="A4" s="88" t="s">
        <v>15</v>
      </c>
      <c r="B4" s="88"/>
      <c r="C4" s="88"/>
      <c r="G4" s="89"/>
      <c r="H4" s="89"/>
      <c r="I4" s="89"/>
      <c r="J4" s="89"/>
    </row>
    <row r="5" spans="1:10" ht="35.25" customHeight="1" x14ac:dyDescent="0.4">
      <c r="A5" s="95" t="s">
        <v>34</v>
      </c>
      <c r="B5" s="37" t="s">
        <v>23</v>
      </c>
      <c r="C5" s="38"/>
    </row>
    <row r="6" spans="1:10" ht="155.25" customHeight="1" x14ac:dyDescent="0.4">
      <c r="A6" s="94"/>
      <c r="B6" s="27" t="s">
        <v>30</v>
      </c>
      <c r="C6" s="23"/>
      <c r="D6">
        <f>LEN(C6)</f>
        <v>0</v>
      </c>
      <c r="E6" t="s">
        <v>29</v>
      </c>
    </row>
    <row r="7" spans="1:10" ht="35.25" customHeight="1" x14ac:dyDescent="0.4">
      <c r="A7" s="94" t="s">
        <v>35</v>
      </c>
      <c r="B7" s="26" t="s">
        <v>20</v>
      </c>
      <c r="C7" s="38"/>
    </row>
    <row r="8" spans="1:10" ht="155.25" customHeight="1" x14ac:dyDescent="0.4">
      <c r="A8" s="94"/>
      <c r="B8" s="27" t="s">
        <v>30</v>
      </c>
      <c r="C8" s="23"/>
      <c r="D8">
        <f>LEN(C8)</f>
        <v>0</v>
      </c>
      <c r="E8" t="s">
        <v>29</v>
      </c>
    </row>
    <row r="9" spans="1:10" ht="35.25" customHeight="1" x14ac:dyDescent="0.4">
      <c r="A9" s="94" t="s">
        <v>36</v>
      </c>
      <c r="B9" s="26" t="s">
        <v>20</v>
      </c>
      <c r="C9" s="38"/>
    </row>
    <row r="10" spans="1:10" ht="155.25" customHeight="1" x14ac:dyDescent="0.4">
      <c r="A10" s="94"/>
      <c r="B10" s="27" t="s">
        <v>30</v>
      </c>
      <c r="C10" s="23"/>
      <c r="D10">
        <f>LEN(C10)</f>
        <v>0</v>
      </c>
      <c r="E10" t="s">
        <v>29</v>
      </c>
    </row>
    <row r="11" spans="1:10" ht="35.25" customHeight="1" x14ac:dyDescent="0.4">
      <c r="A11" s="94" t="s">
        <v>37</v>
      </c>
      <c r="B11" s="26" t="s">
        <v>20</v>
      </c>
      <c r="C11" s="38"/>
    </row>
    <row r="12" spans="1:10" ht="155.25" customHeight="1" x14ac:dyDescent="0.4">
      <c r="A12" s="94"/>
      <c r="B12" s="27" t="s">
        <v>30</v>
      </c>
      <c r="C12" s="23"/>
      <c r="D12">
        <f>LEN(C12)</f>
        <v>0</v>
      </c>
      <c r="E12" t="s">
        <v>29</v>
      </c>
    </row>
  </sheetData>
  <sheetProtection algorithmName="SHA-512" hashValue="WyjAR41mRhf/mztKpry0k+/oNuuTBUKdNdOLnwcIcGDdtmqap1ljc1VD9qzQmxHgvuTHTyrvupTrJISH3mpaYA==" saltValue="L2/Vc2DVgtw4DwPMijYoMA==" spinCount="100000" sheet="1" objects="1" scenarios="1"/>
  <dataConsolidate/>
  <mergeCells count="8">
    <mergeCell ref="G1:H2"/>
    <mergeCell ref="G3:J4"/>
    <mergeCell ref="A1:C1"/>
    <mergeCell ref="A9:A10"/>
    <mergeCell ref="A11:A12"/>
    <mergeCell ref="A7:A8"/>
    <mergeCell ref="A4:C4"/>
    <mergeCell ref="A5:A6"/>
  </mergeCells>
  <phoneticPr fontId="3"/>
  <pageMargins left="0.7" right="0.7" top="0.75" bottom="0.75" header="0.3" footer="0.3"/>
  <pageSetup paperSize="9" scale="6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62FD6A7-509E-4100-B5FA-E701F31BAD84}">
          <x14:formula1>
            <xm:f>'(非表示)リスト2023'!$A$64:$A$93</xm:f>
          </x14:formula1>
          <xm:sqref>C5 C9 C7 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69A78-F709-4812-8F58-7C76AE8872BA}">
  <sheetPr>
    <pageSetUpPr fitToPage="1"/>
  </sheetPr>
  <dimension ref="A1:J33"/>
  <sheetViews>
    <sheetView workbookViewId="0">
      <selection activeCell="C23" sqref="C23"/>
    </sheetView>
  </sheetViews>
  <sheetFormatPr defaultRowHeight="16.5" x14ac:dyDescent="0.4"/>
  <cols>
    <col min="1" max="1" width="4.5" customWidth="1"/>
    <col min="2" max="2" width="29.375" bestFit="1" customWidth="1"/>
    <col min="3" max="3" width="84.375" bestFit="1" customWidth="1"/>
    <col min="4" max="4" width="6.5" style="43" bestFit="1" customWidth="1"/>
    <col min="5" max="5" width="71.875" bestFit="1" customWidth="1"/>
    <col min="10" max="10" width="11.875" bestFit="1" customWidth="1"/>
  </cols>
  <sheetData>
    <row r="1" spans="1:10" ht="32.25" customHeight="1" thickBot="1" x14ac:dyDescent="0.45">
      <c r="A1" s="96" t="s">
        <v>195</v>
      </c>
      <c r="B1" s="96"/>
      <c r="C1" s="96"/>
      <c r="D1" s="96"/>
      <c r="E1" s="96"/>
      <c r="F1" s="44"/>
      <c r="G1" s="44"/>
      <c r="H1" s="44"/>
      <c r="I1" s="44"/>
      <c r="J1" s="44"/>
    </row>
    <row r="2" spans="1:10" ht="29.25" thickBot="1" x14ac:dyDescent="0.45">
      <c r="A2" s="45" t="s">
        <v>77</v>
      </c>
      <c r="B2" s="46" t="s">
        <v>78</v>
      </c>
      <c r="C2" s="46" t="s">
        <v>123</v>
      </c>
      <c r="D2" s="47" t="s">
        <v>196</v>
      </c>
      <c r="E2" s="48" t="s">
        <v>81</v>
      </c>
      <c r="F2" s="44"/>
      <c r="G2" s="44"/>
      <c r="H2" s="44"/>
      <c r="I2" s="44"/>
      <c r="J2" s="44"/>
    </row>
    <row r="3" spans="1:10" x14ac:dyDescent="0.4">
      <c r="A3" s="49">
        <v>1</v>
      </c>
      <c r="B3" s="50" t="s">
        <v>126</v>
      </c>
      <c r="C3" s="51" t="s">
        <v>143</v>
      </c>
      <c r="D3" s="52">
        <v>76</v>
      </c>
      <c r="E3" s="53" t="s">
        <v>144</v>
      </c>
    </row>
    <row r="4" spans="1:10" x14ac:dyDescent="0.4">
      <c r="A4" s="54">
        <v>2</v>
      </c>
      <c r="B4" s="55" t="s">
        <v>127</v>
      </c>
      <c r="C4" s="56" t="s">
        <v>145</v>
      </c>
      <c r="D4" s="57">
        <v>4</v>
      </c>
      <c r="E4" s="58" t="s">
        <v>146</v>
      </c>
    </row>
    <row r="5" spans="1:10" x14ac:dyDescent="0.4">
      <c r="A5" s="54">
        <v>3</v>
      </c>
      <c r="B5" s="59" t="s">
        <v>128</v>
      </c>
      <c r="C5" s="56" t="s">
        <v>147</v>
      </c>
      <c r="D5" s="57">
        <v>1</v>
      </c>
      <c r="E5" s="58" t="s">
        <v>148</v>
      </c>
    </row>
    <row r="6" spans="1:10" x14ac:dyDescent="0.4">
      <c r="A6" s="98">
        <v>4</v>
      </c>
      <c r="B6" s="99" t="s">
        <v>129</v>
      </c>
      <c r="C6" s="56" t="s">
        <v>149</v>
      </c>
      <c r="D6" s="57">
        <v>2</v>
      </c>
      <c r="E6" s="60" t="s">
        <v>150</v>
      </c>
    </row>
    <row r="7" spans="1:10" x14ac:dyDescent="0.4">
      <c r="A7" s="98"/>
      <c r="B7" s="99"/>
      <c r="C7" s="56" t="s">
        <v>151</v>
      </c>
      <c r="D7" s="57">
        <v>2</v>
      </c>
      <c r="E7" s="61" t="s">
        <v>152</v>
      </c>
    </row>
    <row r="8" spans="1:10" x14ac:dyDescent="0.4">
      <c r="A8" s="62">
        <v>6</v>
      </c>
      <c r="B8" s="63" t="s">
        <v>130</v>
      </c>
      <c r="C8" s="56" t="s">
        <v>153</v>
      </c>
      <c r="D8" s="64">
        <v>3</v>
      </c>
      <c r="E8" s="58" t="s">
        <v>154</v>
      </c>
    </row>
    <row r="9" spans="1:10" x14ac:dyDescent="0.4">
      <c r="A9" s="98">
        <v>7</v>
      </c>
      <c r="B9" s="99" t="s">
        <v>131</v>
      </c>
      <c r="C9" s="56" t="s">
        <v>155</v>
      </c>
      <c r="D9" s="64">
        <v>4</v>
      </c>
      <c r="E9" s="58" t="s">
        <v>156</v>
      </c>
    </row>
    <row r="10" spans="1:10" x14ac:dyDescent="0.4">
      <c r="A10" s="98"/>
      <c r="B10" s="99"/>
      <c r="C10" s="56" t="s">
        <v>157</v>
      </c>
      <c r="D10" s="64">
        <v>2</v>
      </c>
      <c r="E10" s="58" t="s">
        <v>158</v>
      </c>
    </row>
    <row r="11" spans="1:10" x14ac:dyDescent="0.4">
      <c r="A11" s="98"/>
      <c r="B11" s="99"/>
      <c r="C11" s="56" t="s">
        <v>159</v>
      </c>
      <c r="D11" s="64">
        <v>3</v>
      </c>
      <c r="E11" s="58" t="s">
        <v>160</v>
      </c>
    </row>
    <row r="12" spans="1:10" x14ac:dyDescent="0.4">
      <c r="A12" s="54">
        <v>11</v>
      </c>
      <c r="B12" s="59" t="s">
        <v>132</v>
      </c>
      <c r="C12" s="56" t="s">
        <v>161</v>
      </c>
      <c r="D12" s="57">
        <v>9</v>
      </c>
      <c r="E12" s="61" t="s">
        <v>162</v>
      </c>
    </row>
    <row r="13" spans="1:10" x14ac:dyDescent="0.4">
      <c r="A13" s="54">
        <v>12</v>
      </c>
      <c r="B13" s="65" t="s">
        <v>133</v>
      </c>
      <c r="C13" s="56" t="s">
        <v>163</v>
      </c>
      <c r="D13" s="64">
        <v>1</v>
      </c>
      <c r="E13" s="58" t="s">
        <v>164</v>
      </c>
    </row>
    <row r="14" spans="1:10" x14ac:dyDescent="0.4">
      <c r="A14" s="98">
        <v>13</v>
      </c>
      <c r="B14" s="99" t="s">
        <v>134</v>
      </c>
      <c r="C14" s="56" t="s">
        <v>165</v>
      </c>
      <c r="D14" s="57">
        <v>2</v>
      </c>
      <c r="E14" s="58" t="s">
        <v>166</v>
      </c>
    </row>
    <row r="15" spans="1:10" x14ac:dyDescent="0.4">
      <c r="A15" s="98"/>
      <c r="B15" s="99"/>
      <c r="C15" s="56" t="s">
        <v>167</v>
      </c>
      <c r="D15" s="57">
        <v>21</v>
      </c>
      <c r="E15" s="58" t="s">
        <v>168</v>
      </c>
    </row>
    <row r="16" spans="1:10" x14ac:dyDescent="0.4">
      <c r="A16" s="98">
        <v>14</v>
      </c>
      <c r="B16" s="99" t="s">
        <v>135</v>
      </c>
      <c r="C16" s="56" t="s">
        <v>169</v>
      </c>
      <c r="D16" s="57">
        <v>3</v>
      </c>
      <c r="E16" s="66" t="s">
        <v>170</v>
      </c>
    </row>
    <row r="17" spans="1:5" x14ac:dyDescent="0.4">
      <c r="A17" s="98"/>
      <c r="B17" s="99"/>
      <c r="C17" s="56" t="s">
        <v>171</v>
      </c>
      <c r="D17" s="57">
        <v>1</v>
      </c>
      <c r="E17" s="58" t="s">
        <v>172</v>
      </c>
    </row>
    <row r="18" spans="1:5" x14ac:dyDescent="0.4">
      <c r="A18" s="98">
        <v>16</v>
      </c>
      <c r="B18" s="99" t="s">
        <v>136</v>
      </c>
      <c r="C18" s="56" t="s">
        <v>173</v>
      </c>
      <c r="D18" s="57">
        <v>5</v>
      </c>
      <c r="E18" s="58" t="s">
        <v>174</v>
      </c>
    </row>
    <row r="19" spans="1:5" x14ac:dyDescent="0.4">
      <c r="A19" s="98"/>
      <c r="B19" s="99"/>
      <c r="C19" s="56" t="s">
        <v>175</v>
      </c>
      <c r="D19" s="57">
        <v>6</v>
      </c>
      <c r="E19" s="58" t="s">
        <v>176</v>
      </c>
    </row>
    <row r="20" spans="1:5" x14ac:dyDescent="0.4">
      <c r="A20" s="98"/>
      <c r="B20" s="99"/>
      <c r="C20" s="56" t="s">
        <v>177</v>
      </c>
      <c r="D20" s="57">
        <v>9</v>
      </c>
      <c r="E20" s="58" t="s">
        <v>178</v>
      </c>
    </row>
    <row r="21" spans="1:5" x14ac:dyDescent="0.4">
      <c r="A21" s="98">
        <v>17</v>
      </c>
      <c r="B21" s="99" t="s">
        <v>137</v>
      </c>
      <c r="C21" s="56" t="s">
        <v>179</v>
      </c>
      <c r="D21" s="57">
        <v>5</v>
      </c>
      <c r="E21" s="67" t="s">
        <v>180</v>
      </c>
    </row>
    <row r="22" spans="1:5" x14ac:dyDescent="0.4">
      <c r="A22" s="98"/>
      <c r="B22" s="99"/>
      <c r="C22" s="56" t="s">
        <v>181</v>
      </c>
      <c r="D22" s="57">
        <v>2</v>
      </c>
      <c r="E22" s="67" t="s">
        <v>182</v>
      </c>
    </row>
    <row r="23" spans="1:5" x14ac:dyDescent="0.4">
      <c r="A23" s="98">
        <v>19</v>
      </c>
      <c r="B23" s="99" t="s">
        <v>138</v>
      </c>
      <c r="C23" s="56" t="s">
        <v>183</v>
      </c>
      <c r="D23" s="57">
        <v>2</v>
      </c>
      <c r="E23" s="58" t="s">
        <v>184</v>
      </c>
    </row>
    <row r="24" spans="1:5" x14ac:dyDescent="0.4">
      <c r="A24" s="98"/>
      <c r="B24" s="99"/>
      <c r="C24" s="56" t="s">
        <v>185</v>
      </c>
      <c r="D24" s="57">
        <v>28</v>
      </c>
      <c r="E24" s="58" t="s">
        <v>186</v>
      </c>
    </row>
    <row r="25" spans="1:5" x14ac:dyDescent="0.4">
      <c r="A25" s="54">
        <v>22</v>
      </c>
      <c r="B25" s="59" t="s">
        <v>139</v>
      </c>
      <c r="C25" s="56" t="s">
        <v>187</v>
      </c>
      <c r="D25" s="57">
        <v>2</v>
      </c>
      <c r="E25" s="58" t="s">
        <v>188</v>
      </c>
    </row>
    <row r="26" spans="1:5" x14ac:dyDescent="0.4">
      <c r="A26" s="54">
        <v>24</v>
      </c>
      <c r="B26" s="59" t="s">
        <v>140</v>
      </c>
      <c r="C26" s="56" t="s">
        <v>189</v>
      </c>
      <c r="D26" s="57">
        <v>1</v>
      </c>
      <c r="E26" s="58" t="s">
        <v>190</v>
      </c>
    </row>
    <row r="27" spans="1:5" x14ac:dyDescent="0.4">
      <c r="A27" s="54">
        <v>26</v>
      </c>
      <c r="B27" s="55" t="s">
        <v>141</v>
      </c>
      <c r="C27" s="56" t="s">
        <v>191</v>
      </c>
      <c r="D27" s="57">
        <v>1</v>
      </c>
      <c r="E27" s="58" t="s">
        <v>192</v>
      </c>
    </row>
    <row r="28" spans="1:5" ht="17.25" thickBot="1" x14ac:dyDescent="0.45">
      <c r="A28" s="68">
        <v>27</v>
      </c>
      <c r="B28" s="69" t="s">
        <v>142</v>
      </c>
      <c r="C28" s="70" t="s">
        <v>193</v>
      </c>
      <c r="D28" s="71">
        <v>2</v>
      </c>
      <c r="E28" s="72" t="s">
        <v>194</v>
      </c>
    </row>
    <row r="30" spans="1:5" ht="16.5" customHeight="1" x14ac:dyDescent="0.4">
      <c r="B30" s="97" t="s">
        <v>125</v>
      </c>
      <c r="C30" s="32"/>
      <c r="D30" s="32"/>
      <c r="E30" s="32"/>
    </row>
    <row r="31" spans="1:5" x14ac:dyDescent="0.4">
      <c r="B31" s="97"/>
      <c r="C31" s="32"/>
      <c r="D31" s="32"/>
      <c r="E31" s="32"/>
    </row>
    <row r="32" spans="1:5" x14ac:dyDescent="0.4">
      <c r="B32" s="97"/>
      <c r="C32" s="32"/>
      <c r="D32" s="32"/>
      <c r="E32" s="32"/>
    </row>
    <row r="33" spans="2:5" x14ac:dyDescent="0.4">
      <c r="B33" s="97"/>
      <c r="C33" s="32"/>
      <c r="D33" s="32"/>
      <c r="E33" s="32"/>
    </row>
  </sheetData>
  <mergeCells count="16">
    <mergeCell ref="A1:E1"/>
    <mergeCell ref="B30:B33"/>
    <mergeCell ref="A6:A7"/>
    <mergeCell ref="B6:B7"/>
    <mergeCell ref="A9:A11"/>
    <mergeCell ref="B9:B11"/>
    <mergeCell ref="A14:A15"/>
    <mergeCell ref="B14:B15"/>
    <mergeCell ref="A16:A17"/>
    <mergeCell ref="B16:B17"/>
    <mergeCell ref="A18:A20"/>
    <mergeCell ref="B18:B20"/>
    <mergeCell ref="A21:A22"/>
    <mergeCell ref="B21:B22"/>
    <mergeCell ref="A23:A24"/>
    <mergeCell ref="B23:B24"/>
  </mergeCells>
  <phoneticPr fontId="3"/>
  <printOptions horizontalCentered="1"/>
  <pageMargins left="0.70866141732283472" right="0.70866141732283472" top="0.74803149606299213" bottom="0.74803149606299213" header="0.31496062992125984" footer="0.31496062992125984"/>
  <pageSetup paperSize="9"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48E2-88B3-4134-A800-D2F955052ED1}">
  <sheetPr>
    <pageSetUpPr fitToPage="1"/>
  </sheetPr>
  <dimension ref="A1:S94"/>
  <sheetViews>
    <sheetView zoomScale="64" zoomScaleNormal="64" workbookViewId="0">
      <selection activeCell="E34" sqref="E34"/>
    </sheetView>
  </sheetViews>
  <sheetFormatPr defaultRowHeight="16.5" x14ac:dyDescent="0.4"/>
  <cols>
    <col min="2" max="2" width="27.25" style="31" customWidth="1"/>
    <col min="3" max="3" width="51.25" style="31" customWidth="1"/>
    <col min="4" max="4" width="8.5" customWidth="1"/>
    <col min="5" max="6" width="80.5" style="31" customWidth="1"/>
    <col min="7" max="7" width="22.625" customWidth="1"/>
    <col min="8" max="8" width="18.875" customWidth="1"/>
    <col min="9" max="9" width="24.875" customWidth="1"/>
    <col min="10" max="10" width="27.5" customWidth="1"/>
    <col min="11" max="11" width="39.875" customWidth="1"/>
    <col min="12" max="12" width="21.625" customWidth="1"/>
    <col min="13" max="13" width="18" customWidth="1"/>
    <col min="14" max="14" width="24.875" customWidth="1"/>
    <col min="15" max="15" width="23.25" customWidth="1"/>
    <col min="16" max="16" width="28.875" customWidth="1"/>
    <col min="17" max="17" width="28" customWidth="1"/>
    <col min="18" max="18" width="42.5" customWidth="1"/>
    <col min="19" max="19" width="32.875" customWidth="1"/>
    <col min="20" max="20" width="35" customWidth="1"/>
    <col min="21" max="21" width="17.375" customWidth="1"/>
  </cols>
  <sheetData>
    <row r="1" spans="1:8" x14ac:dyDescent="0.4">
      <c r="A1" t="s">
        <v>77</v>
      </c>
      <c r="B1" s="39" t="s">
        <v>78</v>
      </c>
      <c r="C1" s="41" t="s">
        <v>79</v>
      </c>
      <c r="D1" s="42" t="s">
        <v>80</v>
      </c>
      <c r="E1" s="41" t="s">
        <v>81</v>
      </c>
      <c r="F1" s="74" t="s">
        <v>242</v>
      </c>
    </row>
    <row r="2" spans="1:8" x14ac:dyDescent="0.4">
      <c r="A2">
        <v>1</v>
      </c>
      <c r="B2" s="39" t="s">
        <v>126</v>
      </c>
      <c r="C2" s="39" t="s">
        <v>197</v>
      </c>
      <c r="D2" s="40">
        <v>76</v>
      </c>
      <c r="E2" s="39" t="s">
        <v>198</v>
      </c>
      <c r="F2" s="31" t="str">
        <f t="shared" ref="F2:F31" si="0">"小間№"&amp;A2&amp;B2</f>
        <v>小間№1株式会社ブログウォッチャー</v>
      </c>
    </row>
    <row r="3" spans="1:8" x14ac:dyDescent="0.4">
      <c r="A3">
        <v>2</v>
      </c>
      <c r="B3" s="39" t="s">
        <v>199</v>
      </c>
      <c r="C3" s="39" t="s">
        <v>200</v>
      </c>
      <c r="D3" s="40">
        <v>4</v>
      </c>
      <c r="E3" s="39" t="s">
        <v>201</v>
      </c>
      <c r="F3" s="31" t="str">
        <f t="shared" si="0"/>
        <v xml:space="preserve">小間№2株式会社GEOTRA </v>
      </c>
      <c r="H3" s="31"/>
    </row>
    <row r="4" spans="1:8" x14ac:dyDescent="0.4">
      <c r="A4">
        <v>3</v>
      </c>
      <c r="B4" s="39" t="s">
        <v>128</v>
      </c>
      <c r="C4" s="39" t="s">
        <v>202</v>
      </c>
      <c r="D4" s="40">
        <v>1</v>
      </c>
      <c r="E4" s="39" t="s">
        <v>203</v>
      </c>
      <c r="F4" s="31" t="str">
        <f t="shared" si="0"/>
        <v>小間№3イチBizアワード（主催：内閣官房）</v>
      </c>
      <c r="H4" s="31"/>
    </row>
    <row r="5" spans="1:8" x14ac:dyDescent="0.4">
      <c r="A5">
        <v>4</v>
      </c>
      <c r="B5" s="39" t="s">
        <v>129</v>
      </c>
      <c r="C5" s="39" t="s">
        <v>204</v>
      </c>
      <c r="D5" s="40">
        <v>2</v>
      </c>
      <c r="E5" s="39" t="s">
        <v>205</v>
      </c>
      <c r="F5" s="31" t="str">
        <f t="shared" si="0"/>
        <v>小間№4国土交通省</v>
      </c>
      <c r="H5" s="31"/>
    </row>
    <row r="6" spans="1:8" x14ac:dyDescent="0.4">
      <c r="A6">
        <v>4</v>
      </c>
      <c r="B6" s="39" t="s">
        <v>129</v>
      </c>
      <c r="C6" s="39" t="s">
        <v>206</v>
      </c>
      <c r="D6" s="40">
        <v>2</v>
      </c>
      <c r="E6" s="39" t="s">
        <v>207</v>
      </c>
      <c r="F6" s="31" t="str">
        <f t="shared" si="0"/>
        <v>小間№4国土交通省</v>
      </c>
      <c r="H6" s="31"/>
    </row>
    <row r="7" spans="1:8" x14ac:dyDescent="0.4">
      <c r="A7">
        <v>6</v>
      </c>
      <c r="B7" s="39" t="s">
        <v>208</v>
      </c>
      <c r="C7" s="39" t="s">
        <v>209</v>
      </c>
      <c r="D7" s="40">
        <v>3</v>
      </c>
      <c r="E7" s="39" t="s">
        <v>210</v>
      </c>
      <c r="F7" s="31" t="str">
        <f t="shared" si="0"/>
        <v>小間№6株式会社サテライトイメージマーケティング</v>
      </c>
      <c r="H7" s="31"/>
    </row>
    <row r="8" spans="1:8" x14ac:dyDescent="0.4">
      <c r="A8">
        <v>7</v>
      </c>
      <c r="B8" s="39" t="s">
        <v>211</v>
      </c>
      <c r="C8" s="39" t="s">
        <v>97</v>
      </c>
      <c r="D8" s="40">
        <v>4</v>
      </c>
      <c r="E8" s="39" t="s">
        <v>212</v>
      </c>
      <c r="F8" s="31" t="str">
        <f t="shared" si="0"/>
        <v>小間№7一般財団法人日本地図センター</v>
      </c>
      <c r="H8" s="31"/>
    </row>
    <row r="9" spans="1:8" x14ac:dyDescent="0.4">
      <c r="A9">
        <v>7</v>
      </c>
      <c r="B9" s="39" t="s">
        <v>211</v>
      </c>
      <c r="C9" s="39" t="s">
        <v>98</v>
      </c>
      <c r="D9" s="40">
        <v>2</v>
      </c>
      <c r="E9" s="39" t="s">
        <v>213</v>
      </c>
      <c r="F9" s="31" t="str">
        <f t="shared" si="0"/>
        <v>小間№7一般財団法人日本地図センター</v>
      </c>
      <c r="H9" s="31"/>
    </row>
    <row r="10" spans="1:8" x14ac:dyDescent="0.4">
      <c r="A10">
        <v>7</v>
      </c>
      <c r="B10" s="39" t="s">
        <v>211</v>
      </c>
      <c r="C10" s="39" t="s">
        <v>214</v>
      </c>
      <c r="D10" s="40">
        <v>3</v>
      </c>
      <c r="E10" s="39" t="s">
        <v>286</v>
      </c>
      <c r="F10" s="31" t="str">
        <f t="shared" si="0"/>
        <v>小間№7一般財団法人日本地図センター</v>
      </c>
      <c r="H10" s="31"/>
    </row>
    <row r="11" spans="1:8" x14ac:dyDescent="0.4">
      <c r="A11">
        <v>11</v>
      </c>
      <c r="B11" s="39" t="s">
        <v>215</v>
      </c>
      <c r="C11" s="39" t="s">
        <v>216</v>
      </c>
      <c r="D11" s="40">
        <v>9</v>
      </c>
      <c r="E11" s="39" t="s">
        <v>289</v>
      </c>
      <c r="F11" s="31" t="str">
        <f t="shared" si="0"/>
        <v>小間№11株式会社パスコ</v>
      </c>
      <c r="H11" s="31"/>
    </row>
    <row r="12" spans="1:8" x14ac:dyDescent="0.4">
      <c r="A12">
        <v>12</v>
      </c>
      <c r="B12" s="39" t="s">
        <v>217</v>
      </c>
      <c r="C12" s="39" t="s">
        <v>218</v>
      </c>
      <c r="D12" s="40">
        <v>1</v>
      </c>
      <c r="E12" s="39" t="s">
        <v>219</v>
      </c>
      <c r="F12" s="31" t="str">
        <f t="shared" si="0"/>
        <v>小間№12株式会社ホロラボ</v>
      </c>
      <c r="H12" s="31"/>
    </row>
    <row r="13" spans="1:8" x14ac:dyDescent="0.4">
      <c r="A13">
        <v>13</v>
      </c>
      <c r="B13" s="39" t="s">
        <v>220</v>
      </c>
      <c r="C13" s="39" t="s">
        <v>90</v>
      </c>
      <c r="D13" s="40">
        <v>2</v>
      </c>
      <c r="E13" s="39" t="s">
        <v>287</v>
      </c>
      <c r="F13" s="31" t="str">
        <f t="shared" si="0"/>
        <v>小間№13アジア航測株式会社</v>
      </c>
      <c r="H13" s="31"/>
    </row>
    <row r="14" spans="1:8" x14ac:dyDescent="0.4">
      <c r="A14">
        <v>13</v>
      </c>
      <c r="B14" s="39" t="s">
        <v>220</v>
      </c>
      <c r="C14" s="39" t="s">
        <v>91</v>
      </c>
      <c r="D14" s="40">
        <v>21</v>
      </c>
      <c r="E14" s="39" t="s">
        <v>288</v>
      </c>
      <c r="F14" s="31" t="str">
        <f t="shared" si="0"/>
        <v>小間№13アジア航測株式会社</v>
      </c>
      <c r="H14" s="31"/>
    </row>
    <row r="15" spans="1:8" x14ac:dyDescent="0.4">
      <c r="A15">
        <v>14</v>
      </c>
      <c r="B15" s="39" t="s">
        <v>221</v>
      </c>
      <c r="C15" s="39" t="s">
        <v>92</v>
      </c>
      <c r="D15" s="40">
        <v>3</v>
      </c>
      <c r="E15" s="39" t="s">
        <v>222</v>
      </c>
      <c r="F15" s="31" t="str">
        <f t="shared" si="0"/>
        <v>小間№14ジオサーフ株式会社</v>
      </c>
      <c r="H15" s="31"/>
    </row>
    <row r="16" spans="1:8" x14ac:dyDescent="0.4">
      <c r="A16">
        <v>14</v>
      </c>
      <c r="B16" s="39" t="s">
        <v>221</v>
      </c>
      <c r="C16" s="39" t="s">
        <v>223</v>
      </c>
      <c r="D16" s="40">
        <v>1</v>
      </c>
      <c r="E16" s="39" t="s">
        <v>224</v>
      </c>
      <c r="F16" s="31" t="str">
        <f t="shared" si="0"/>
        <v>小間№14ジオサーフ株式会社</v>
      </c>
      <c r="H16" s="31"/>
    </row>
    <row r="17" spans="1:8" x14ac:dyDescent="0.4">
      <c r="A17">
        <v>16</v>
      </c>
      <c r="B17" s="39" t="s">
        <v>225</v>
      </c>
      <c r="C17" s="39" t="s">
        <v>82</v>
      </c>
      <c r="D17" s="40">
        <v>5</v>
      </c>
      <c r="E17" s="39" t="s">
        <v>83</v>
      </c>
      <c r="F17" s="31" t="str">
        <f t="shared" si="0"/>
        <v>小間№16朝日航洋株式会社</v>
      </c>
      <c r="H17" s="31"/>
    </row>
    <row r="18" spans="1:8" x14ac:dyDescent="0.4">
      <c r="A18">
        <v>16</v>
      </c>
      <c r="B18" s="39" t="s">
        <v>225</v>
      </c>
      <c r="C18" s="39" t="s">
        <v>84</v>
      </c>
      <c r="D18" s="40">
        <v>6</v>
      </c>
      <c r="E18" s="39" t="s">
        <v>85</v>
      </c>
      <c r="F18" s="31" t="str">
        <f t="shared" si="0"/>
        <v>小間№16朝日航洋株式会社</v>
      </c>
      <c r="H18" s="31"/>
    </row>
    <row r="19" spans="1:8" x14ac:dyDescent="0.4">
      <c r="A19">
        <v>16</v>
      </c>
      <c r="B19" s="39" t="s">
        <v>225</v>
      </c>
      <c r="C19" s="39" t="s">
        <v>86</v>
      </c>
      <c r="D19" s="40">
        <v>9</v>
      </c>
      <c r="E19" s="39" t="s">
        <v>87</v>
      </c>
      <c r="F19" s="31" t="str">
        <f t="shared" si="0"/>
        <v>小間№16朝日航洋株式会社</v>
      </c>
      <c r="H19" s="31"/>
    </row>
    <row r="20" spans="1:8" x14ac:dyDescent="0.4">
      <c r="A20">
        <v>17</v>
      </c>
      <c r="B20" s="39" t="s">
        <v>226</v>
      </c>
      <c r="C20" s="39" t="s">
        <v>93</v>
      </c>
      <c r="D20" s="40">
        <v>5</v>
      </c>
      <c r="E20" s="39" t="s">
        <v>290</v>
      </c>
      <c r="F20" s="31" t="str">
        <f t="shared" si="0"/>
        <v>小間№17国際航業株式会社</v>
      </c>
      <c r="H20" s="31"/>
    </row>
    <row r="21" spans="1:8" x14ac:dyDescent="0.4">
      <c r="A21">
        <v>17</v>
      </c>
      <c r="B21" s="39" t="s">
        <v>226</v>
      </c>
      <c r="C21" s="39" t="s">
        <v>94</v>
      </c>
      <c r="D21" s="40">
        <v>2</v>
      </c>
      <c r="E21" s="39" t="s">
        <v>95</v>
      </c>
      <c r="F21" s="31" t="str">
        <f t="shared" si="0"/>
        <v>小間№17国際航業株式会社</v>
      </c>
      <c r="H21" s="31"/>
    </row>
    <row r="22" spans="1:8" x14ac:dyDescent="0.4">
      <c r="A22">
        <v>19</v>
      </c>
      <c r="B22" s="39" t="s">
        <v>138</v>
      </c>
      <c r="C22" s="39" t="s">
        <v>88</v>
      </c>
      <c r="D22" s="40">
        <v>2</v>
      </c>
      <c r="E22" s="39" t="s">
        <v>89</v>
      </c>
      <c r="F22" s="31" t="str">
        <f t="shared" si="0"/>
        <v>小間№19総務省　統計局</v>
      </c>
      <c r="H22" s="31"/>
    </row>
    <row r="23" spans="1:8" x14ac:dyDescent="0.4">
      <c r="A23">
        <v>19</v>
      </c>
      <c r="B23" s="39" t="s">
        <v>138</v>
      </c>
      <c r="C23" s="39" t="s">
        <v>227</v>
      </c>
      <c r="D23" s="40">
        <v>28</v>
      </c>
      <c r="E23" s="39" t="s">
        <v>228</v>
      </c>
      <c r="F23" s="31" t="str">
        <f t="shared" si="0"/>
        <v>小間№19総務省　統計局</v>
      </c>
      <c r="H23" s="31"/>
    </row>
    <row r="24" spans="1:8" x14ac:dyDescent="0.4">
      <c r="A24">
        <v>22</v>
      </c>
      <c r="B24" s="39" t="s">
        <v>229</v>
      </c>
      <c r="C24" s="39" t="s">
        <v>96</v>
      </c>
      <c r="D24" s="40">
        <v>2</v>
      </c>
      <c r="E24" s="39" t="s">
        <v>230</v>
      </c>
      <c r="F24" s="31" t="str">
        <f t="shared" si="0"/>
        <v>小間№22リｰグルジャパン株式会社</v>
      </c>
      <c r="H24" s="31"/>
    </row>
    <row r="25" spans="1:8" x14ac:dyDescent="0.4">
      <c r="A25">
        <v>24</v>
      </c>
      <c r="B25" s="39" t="s">
        <v>231</v>
      </c>
      <c r="C25" s="39" t="s">
        <v>232</v>
      </c>
      <c r="D25" s="40">
        <v>1</v>
      </c>
      <c r="E25" s="39" t="s">
        <v>233</v>
      </c>
      <c r="F25" s="31" t="str">
        <f t="shared" si="0"/>
        <v>小間№24Precisely</v>
      </c>
      <c r="H25" s="31"/>
    </row>
    <row r="26" spans="1:8" x14ac:dyDescent="0.4">
      <c r="A26">
        <v>26</v>
      </c>
      <c r="B26" s="39" t="s">
        <v>141</v>
      </c>
      <c r="C26" s="39" t="s">
        <v>234</v>
      </c>
      <c r="D26" s="40">
        <v>1</v>
      </c>
      <c r="E26" s="39" t="s">
        <v>235</v>
      </c>
      <c r="F26" s="31" t="str">
        <f t="shared" si="0"/>
        <v>小間№26レフィクシア株式会社</v>
      </c>
      <c r="H26" s="31"/>
    </row>
    <row r="27" spans="1:8" x14ac:dyDescent="0.4">
      <c r="A27">
        <v>27</v>
      </c>
      <c r="B27" s="39" t="s">
        <v>236</v>
      </c>
      <c r="C27" s="39" t="s">
        <v>99</v>
      </c>
      <c r="D27" s="40">
        <v>2</v>
      </c>
      <c r="E27" s="39" t="s">
        <v>100</v>
      </c>
      <c r="F27" s="31" t="str">
        <f t="shared" si="0"/>
        <v>小間№27一般社団法人 日本測量機器工業会</v>
      </c>
      <c r="H27" s="31"/>
    </row>
    <row r="28" spans="1:8" x14ac:dyDescent="0.4">
      <c r="B28" s="31" t="s">
        <v>237</v>
      </c>
      <c r="C28" s="31" t="s">
        <v>238</v>
      </c>
      <c r="D28" s="73">
        <v>15</v>
      </c>
      <c r="E28" s="73" t="s">
        <v>291</v>
      </c>
      <c r="F28" s="31" t="str">
        <f t="shared" si="0"/>
        <v>小間№ベンダーフォーラム</v>
      </c>
      <c r="H28" s="31"/>
    </row>
    <row r="29" spans="1:8" x14ac:dyDescent="0.4">
      <c r="B29" s="31" t="s">
        <v>237</v>
      </c>
      <c r="C29" s="31" t="s">
        <v>239</v>
      </c>
      <c r="D29" s="73">
        <v>15</v>
      </c>
      <c r="E29" s="73" t="s">
        <v>291</v>
      </c>
      <c r="F29" s="31" t="str">
        <f t="shared" si="0"/>
        <v>小間№ベンダーフォーラム</v>
      </c>
      <c r="H29" s="31"/>
    </row>
    <row r="30" spans="1:8" x14ac:dyDescent="0.4">
      <c r="B30" s="31" t="s">
        <v>237</v>
      </c>
      <c r="C30" s="31" t="s">
        <v>240</v>
      </c>
      <c r="D30" s="73">
        <v>15</v>
      </c>
      <c r="E30" s="73" t="s">
        <v>291</v>
      </c>
      <c r="F30" s="31" t="str">
        <f t="shared" si="0"/>
        <v>小間№ベンダーフォーラム</v>
      </c>
      <c r="H30" s="31"/>
    </row>
    <row r="31" spans="1:8" x14ac:dyDescent="0.4">
      <c r="B31" s="31" t="s">
        <v>237</v>
      </c>
      <c r="C31" s="31" t="s">
        <v>241</v>
      </c>
      <c r="D31" s="73">
        <v>15</v>
      </c>
      <c r="E31" s="73" t="s">
        <v>291</v>
      </c>
      <c r="F31" s="31" t="str">
        <f t="shared" si="0"/>
        <v>小間№ベンダーフォーラム</v>
      </c>
      <c r="H31" s="31"/>
    </row>
    <row r="32" spans="1:8" x14ac:dyDescent="0.4">
      <c r="D32" t="s">
        <v>101</v>
      </c>
      <c r="H32" s="31"/>
    </row>
    <row r="33" spans="1:6" x14ac:dyDescent="0.4">
      <c r="A33" t="s">
        <v>114</v>
      </c>
    </row>
    <row r="34" spans="1:6" x14ac:dyDescent="0.4">
      <c r="A34" s="75" t="s">
        <v>266</v>
      </c>
    </row>
    <row r="35" spans="1:6" x14ac:dyDescent="0.4">
      <c r="A35" s="75" t="s">
        <v>267</v>
      </c>
    </row>
    <row r="36" spans="1:6" x14ac:dyDescent="0.4">
      <c r="A36" s="75" t="s">
        <v>268</v>
      </c>
    </row>
    <row r="37" spans="1:6" x14ac:dyDescent="0.4">
      <c r="A37" s="75" t="s">
        <v>269</v>
      </c>
      <c r="B37"/>
      <c r="C37"/>
      <c r="E37"/>
      <c r="F37"/>
    </row>
    <row r="38" spans="1:6" x14ac:dyDescent="0.4">
      <c r="A38" s="75" t="s">
        <v>270</v>
      </c>
      <c r="B38"/>
      <c r="C38"/>
      <c r="E38"/>
      <c r="F38"/>
    </row>
    <row r="39" spans="1:6" x14ac:dyDescent="0.4">
      <c r="A39" s="75" t="s">
        <v>247</v>
      </c>
      <c r="B39"/>
      <c r="C39"/>
      <c r="E39"/>
      <c r="F39"/>
    </row>
    <row r="40" spans="1:6" x14ac:dyDescent="0.4">
      <c r="A40" s="75" t="s">
        <v>248</v>
      </c>
      <c r="B40"/>
      <c r="C40"/>
      <c r="E40"/>
      <c r="F40"/>
    </row>
    <row r="41" spans="1:6" x14ac:dyDescent="0.4">
      <c r="A41" s="75" t="s">
        <v>249</v>
      </c>
      <c r="B41"/>
      <c r="C41"/>
      <c r="E41"/>
      <c r="F41"/>
    </row>
    <row r="42" spans="1:6" x14ac:dyDescent="0.4">
      <c r="A42" s="75" t="s">
        <v>116</v>
      </c>
      <c r="B42"/>
      <c r="C42"/>
      <c r="E42"/>
      <c r="F42"/>
    </row>
    <row r="43" spans="1:6" x14ac:dyDescent="0.4">
      <c r="A43" s="75" t="s">
        <v>250</v>
      </c>
      <c r="B43"/>
      <c r="C43"/>
      <c r="E43"/>
      <c r="F43"/>
    </row>
    <row r="44" spans="1:6" x14ac:dyDescent="0.4">
      <c r="A44" s="75" t="s">
        <v>251</v>
      </c>
      <c r="B44"/>
      <c r="C44"/>
      <c r="E44"/>
      <c r="F44"/>
    </row>
    <row r="45" spans="1:6" x14ac:dyDescent="0.4">
      <c r="A45" s="75" t="s">
        <v>252</v>
      </c>
      <c r="B45"/>
      <c r="C45"/>
      <c r="E45"/>
      <c r="F45"/>
    </row>
    <row r="46" spans="1:6" x14ac:dyDescent="0.4">
      <c r="A46" s="75" t="s">
        <v>283</v>
      </c>
      <c r="B46"/>
      <c r="C46"/>
      <c r="E46"/>
      <c r="F46"/>
    </row>
    <row r="47" spans="1:6" x14ac:dyDescent="0.4">
      <c r="A47" s="75" t="s">
        <v>117</v>
      </c>
      <c r="B47"/>
      <c r="C47"/>
      <c r="E47"/>
      <c r="F47"/>
    </row>
    <row r="48" spans="1:6" x14ac:dyDescent="0.4">
      <c r="A48" s="75" t="s">
        <v>254</v>
      </c>
      <c r="B48"/>
      <c r="C48"/>
      <c r="E48"/>
      <c r="F48"/>
    </row>
    <row r="49" spans="1:19" x14ac:dyDescent="0.4">
      <c r="A49" s="75" t="s">
        <v>255</v>
      </c>
      <c r="B49"/>
      <c r="C49"/>
      <c r="E49"/>
      <c r="F49"/>
    </row>
    <row r="50" spans="1:19" x14ac:dyDescent="0.4">
      <c r="A50" s="75" t="s">
        <v>282</v>
      </c>
      <c r="B50"/>
      <c r="C50"/>
      <c r="E50"/>
      <c r="F50"/>
    </row>
    <row r="51" spans="1:19" x14ac:dyDescent="0.4">
      <c r="A51" s="75" t="s">
        <v>237</v>
      </c>
      <c r="B51"/>
      <c r="C51"/>
      <c r="E51"/>
      <c r="F51"/>
    </row>
    <row r="52" spans="1:19" x14ac:dyDescent="0.4">
      <c r="A52" s="31"/>
      <c r="B52"/>
      <c r="C52"/>
      <c r="E52"/>
      <c r="F52"/>
    </row>
    <row r="53" spans="1:19" x14ac:dyDescent="0.4">
      <c r="A53" s="31"/>
      <c r="B53"/>
    </row>
    <row r="54" spans="1:19" x14ac:dyDescent="0.4">
      <c r="B54"/>
    </row>
    <row r="55" spans="1:19" x14ac:dyDescent="0.4">
      <c r="A55" t="s">
        <v>20</v>
      </c>
      <c r="B55" s="31" t="s">
        <v>243</v>
      </c>
      <c r="C55" s="31" t="s">
        <v>244</v>
      </c>
      <c r="D55" s="31" t="s">
        <v>245</v>
      </c>
      <c r="E55" s="31" t="s">
        <v>115</v>
      </c>
      <c r="F55" s="31" t="s">
        <v>246</v>
      </c>
      <c r="G55" s="31" t="s">
        <v>271</v>
      </c>
      <c r="H55" s="31" t="s">
        <v>272</v>
      </c>
      <c r="I55" s="31" t="s">
        <v>273</v>
      </c>
      <c r="J55" s="31" t="s">
        <v>284</v>
      </c>
      <c r="K55" s="31" t="s">
        <v>274</v>
      </c>
      <c r="L55" s="31" t="s">
        <v>275</v>
      </c>
      <c r="M55" s="31" t="s">
        <v>276</v>
      </c>
      <c r="N55" s="31" t="s">
        <v>277</v>
      </c>
      <c r="O55" s="31" t="s">
        <v>278</v>
      </c>
      <c r="P55" s="31" t="s">
        <v>279</v>
      </c>
      <c r="Q55" s="31" t="s">
        <v>280</v>
      </c>
      <c r="R55" s="31" t="s">
        <v>281</v>
      </c>
      <c r="S55" s="31" t="s">
        <v>237</v>
      </c>
    </row>
    <row r="56" spans="1:19" x14ac:dyDescent="0.4">
      <c r="A56" t="s">
        <v>38</v>
      </c>
      <c r="B56" s="39" t="s">
        <v>197</v>
      </c>
      <c r="C56" s="39" t="s">
        <v>200</v>
      </c>
      <c r="D56" s="39" t="s">
        <v>202</v>
      </c>
      <c r="E56" s="39" t="s">
        <v>204</v>
      </c>
      <c r="F56" s="39" t="s">
        <v>209</v>
      </c>
      <c r="G56" s="39" t="s">
        <v>97</v>
      </c>
      <c r="H56" s="39" t="s">
        <v>216</v>
      </c>
      <c r="I56" s="39" t="s">
        <v>218</v>
      </c>
      <c r="J56" s="39" t="s">
        <v>285</v>
      </c>
      <c r="K56" s="39" t="s">
        <v>92</v>
      </c>
      <c r="L56" s="39" t="s">
        <v>82</v>
      </c>
      <c r="M56" s="39" t="s">
        <v>93</v>
      </c>
      <c r="N56" s="39" t="s">
        <v>88</v>
      </c>
      <c r="O56" s="39" t="s">
        <v>96</v>
      </c>
      <c r="P56" s="39" t="s">
        <v>232</v>
      </c>
      <c r="Q56" s="39" t="s">
        <v>234</v>
      </c>
      <c r="R56" s="39" t="s">
        <v>99</v>
      </c>
      <c r="S56" s="31" t="s">
        <v>238</v>
      </c>
    </row>
    <row r="57" spans="1:19" x14ac:dyDescent="0.4">
      <c r="A57" t="s">
        <v>39</v>
      </c>
      <c r="D57" s="31"/>
      <c r="E57" s="39" t="s">
        <v>206</v>
      </c>
      <c r="G57" s="39" t="s">
        <v>98</v>
      </c>
      <c r="I57" s="31"/>
      <c r="J57" s="39" t="s">
        <v>91</v>
      </c>
      <c r="K57" s="39" t="s">
        <v>223</v>
      </c>
      <c r="L57" s="39" t="s">
        <v>84</v>
      </c>
      <c r="M57" s="39" t="s">
        <v>94</v>
      </c>
      <c r="N57" s="39" t="s">
        <v>227</v>
      </c>
      <c r="O57" s="31"/>
      <c r="S57" s="31" t="s">
        <v>239</v>
      </c>
    </row>
    <row r="58" spans="1:19" x14ac:dyDescent="0.4">
      <c r="A58" t="s">
        <v>40</v>
      </c>
      <c r="B58"/>
      <c r="G58" s="39" t="s">
        <v>214</v>
      </c>
      <c r="I58" s="31"/>
      <c r="L58" s="39" t="s">
        <v>86</v>
      </c>
      <c r="N58" s="31"/>
      <c r="S58" s="31" t="s">
        <v>240</v>
      </c>
    </row>
    <row r="59" spans="1:19" x14ac:dyDescent="0.4">
      <c r="A59" t="s">
        <v>41</v>
      </c>
      <c r="B59"/>
      <c r="N59" s="31"/>
      <c r="S59" s="31" t="s">
        <v>241</v>
      </c>
    </row>
    <row r="60" spans="1:19" x14ac:dyDescent="0.4">
      <c r="B60"/>
      <c r="N60" s="31"/>
    </row>
    <row r="61" spans="1:19" x14ac:dyDescent="0.4">
      <c r="B61"/>
      <c r="N61" s="31"/>
    </row>
    <row r="62" spans="1:19" x14ac:dyDescent="0.4">
      <c r="B62"/>
    </row>
    <row r="63" spans="1:19" x14ac:dyDescent="0.4">
      <c r="A63" t="s">
        <v>118</v>
      </c>
    </row>
    <row r="64" spans="1:19" x14ac:dyDescent="0.4">
      <c r="A64" t="s">
        <v>243</v>
      </c>
    </row>
    <row r="65" spans="1:6" x14ac:dyDescent="0.4">
      <c r="A65" t="s">
        <v>244</v>
      </c>
    </row>
    <row r="66" spans="1:6" x14ac:dyDescent="0.4">
      <c r="A66" t="s">
        <v>245</v>
      </c>
    </row>
    <row r="67" spans="1:6" x14ac:dyDescent="0.4">
      <c r="A67" t="s">
        <v>115</v>
      </c>
    </row>
    <row r="68" spans="1:6" x14ac:dyDescent="0.4">
      <c r="A68" t="s">
        <v>256</v>
      </c>
    </row>
    <row r="69" spans="1:6" x14ac:dyDescent="0.4">
      <c r="A69" t="s">
        <v>246</v>
      </c>
      <c r="B69"/>
      <c r="C69"/>
      <c r="E69"/>
      <c r="F69"/>
    </row>
    <row r="70" spans="1:6" x14ac:dyDescent="0.4">
      <c r="A70" t="s">
        <v>247</v>
      </c>
      <c r="B70"/>
      <c r="C70"/>
      <c r="E70"/>
      <c r="F70"/>
    </row>
    <row r="71" spans="1:6" x14ac:dyDescent="0.4">
      <c r="A71" t="s">
        <v>257</v>
      </c>
      <c r="B71"/>
      <c r="C71"/>
      <c r="E71"/>
      <c r="F71"/>
    </row>
    <row r="72" spans="1:6" x14ac:dyDescent="0.4">
      <c r="A72" t="s">
        <v>258</v>
      </c>
      <c r="B72"/>
      <c r="C72"/>
      <c r="E72"/>
      <c r="F72"/>
    </row>
    <row r="73" spans="1:6" x14ac:dyDescent="0.4">
      <c r="A73" t="s">
        <v>119</v>
      </c>
      <c r="B73"/>
      <c r="C73"/>
      <c r="E73"/>
      <c r="F73"/>
    </row>
    <row r="74" spans="1:6" x14ac:dyDescent="0.4">
      <c r="A74" t="s">
        <v>248</v>
      </c>
      <c r="B74"/>
      <c r="C74"/>
      <c r="E74"/>
      <c r="F74"/>
    </row>
    <row r="75" spans="1:6" x14ac:dyDescent="0.4">
      <c r="A75" t="s">
        <v>249</v>
      </c>
      <c r="B75"/>
      <c r="C75"/>
      <c r="E75"/>
      <c r="F75"/>
    </row>
    <row r="76" spans="1:6" x14ac:dyDescent="0.4">
      <c r="A76" t="s">
        <v>116</v>
      </c>
      <c r="B76"/>
      <c r="C76"/>
      <c r="E76"/>
      <c r="F76"/>
    </row>
    <row r="77" spans="1:6" x14ac:dyDescent="0.4">
      <c r="A77" t="s">
        <v>250</v>
      </c>
      <c r="B77"/>
      <c r="C77"/>
      <c r="E77"/>
      <c r="F77"/>
    </row>
    <row r="78" spans="1:6" x14ac:dyDescent="0.4">
      <c r="A78" t="s">
        <v>259</v>
      </c>
      <c r="B78"/>
      <c r="C78"/>
      <c r="E78"/>
      <c r="F78"/>
    </row>
    <row r="79" spans="1:6" x14ac:dyDescent="0.4">
      <c r="A79" t="s">
        <v>251</v>
      </c>
      <c r="B79"/>
      <c r="C79"/>
      <c r="E79"/>
      <c r="F79"/>
    </row>
    <row r="80" spans="1:6" x14ac:dyDescent="0.4">
      <c r="A80" t="s">
        <v>252</v>
      </c>
      <c r="B80"/>
      <c r="C80"/>
      <c r="E80"/>
      <c r="F80"/>
    </row>
    <row r="81" spans="1:6" x14ac:dyDescent="0.4">
      <c r="A81" t="s">
        <v>260</v>
      </c>
      <c r="B81"/>
      <c r="C81"/>
      <c r="E81"/>
      <c r="F81"/>
    </row>
    <row r="82" spans="1:6" x14ac:dyDescent="0.4">
      <c r="A82" t="s">
        <v>253</v>
      </c>
      <c r="B82"/>
      <c r="C82"/>
      <c r="E82"/>
      <c r="F82"/>
    </row>
    <row r="83" spans="1:6" x14ac:dyDescent="0.4">
      <c r="A83" t="s">
        <v>261</v>
      </c>
      <c r="B83"/>
      <c r="C83"/>
      <c r="E83"/>
      <c r="F83"/>
    </row>
    <row r="84" spans="1:6" x14ac:dyDescent="0.4">
      <c r="A84" t="s">
        <v>262</v>
      </c>
      <c r="B84"/>
      <c r="C84"/>
      <c r="E84"/>
      <c r="F84"/>
    </row>
    <row r="85" spans="1:6" x14ac:dyDescent="0.4">
      <c r="A85" t="s">
        <v>117</v>
      </c>
      <c r="B85"/>
      <c r="C85"/>
      <c r="E85"/>
      <c r="F85"/>
    </row>
    <row r="86" spans="1:6" x14ac:dyDescent="0.4">
      <c r="A86" t="s">
        <v>263</v>
      </c>
      <c r="B86"/>
      <c r="C86"/>
      <c r="E86"/>
      <c r="F86"/>
    </row>
    <row r="87" spans="1:6" x14ac:dyDescent="0.4">
      <c r="A87" t="s">
        <v>254</v>
      </c>
      <c r="B87"/>
      <c r="C87"/>
      <c r="E87"/>
      <c r="F87"/>
    </row>
    <row r="88" spans="1:6" x14ac:dyDescent="0.4">
      <c r="A88" t="s">
        <v>120</v>
      </c>
      <c r="B88"/>
      <c r="C88"/>
      <c r="E88"/>
      <c r="F88"/>
    </row>
    <row r="89" spans="1:6" x14ac:dyDescent="0.4">
      <c r="A89" t="s">
        <v>255</v>
      </c>
      <c r="B89"/>
      <c r="C89"/>
      <c r="E89"/>
      <c r="F89"/>
    </row>
    <row r="90" spans="1:6" x14ac:dyDescent="0.4">
      <c r="A90" t="s">
        <v>121</v>
      </c>
      <c r="B90"/>
      <c r="C90"/>
      <c r="E90"/>
      <c r="F90"/>
    </row>
    <row r="91" spans="1:6" x14ac:dyDescent="0.4">
      <c r="A91" t="s">
        <v>122</v>
      </c>
      <c r="B91"/>
      <c r="C91"/>
      <c r="E91"/>
      <c r="F91"/>
    </row>
    <row r="92" spans="1:6" x14ac:dyDescent="0.4">
      <c r="A92" t="s">
        <v>264</v>
      </c>
      <c r="B92"/>
      <c r="C92"/>
      <c r="E92"/>
      <c r="F92"/>
    </row>
    <row r="93" spans="1:6" x14ac:dyDescent="0.4">
      <c r="A93" t="s">
        <v>265</v>
      </c>
      <c r="B93"/>
      <c r="C93"/>
      <c r="E93"/>
      <c r="F93"/>
    </row>
    <row r="94" spans="1:6" x14ac:dyDescent="0.4">
      <c r="B94"/>
      <c r="C94"/>
      <c r="E94"/>
      <c r="F94"/>
    </row>
  </sheetData>
  <phoneticPr fontId="3"/>
  <pageMargins left="0.7" right="0.7" top="0.75" bottom="0.75" header="0.3" footer="0.3"/>
  <pageSetup paperSize="9" scale="18" fitToHeight="0" orientation="landscape" r:id="rId1"/>
  <tableParts count="1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申請書</vt:lpstr>
      <vt:lpstr>オンライン開催</vt:lpstr>
      <vt:lpstr>実地開催</vt:lpstr>
      <vt:lpstr>オンライン開催動画リスト</vt:lpstr>
      <vt:lpstr>(非表示)リスト2023</vt:lpstr>
      <vt:lpstr>小間№1株式会社ブログウォッチャー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ogawa</dc:creator>
  <cp:lastModifiedBy>小川 沙織</cp:lastModifiedBy>
  <cp:lastPrinted>2023-10-26T04:56:27Z</cp:lastPrinted>
  <dcterms:created xsi:type="dcterms:W3CDTF">2021-11-23T23:42:33Z</dcterms:created>
  <dcterms:modified xsi:type="dcterms:W3CDTF">2023-10-26T05:17:03Z</dcterms:modified>
</cp:coreProperties>
</file>